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Красноармейская ГУДОК\НК изм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данные'!$9:$9</definedName>
  </definedNames>
  <calcPr calcId="152511"/>
</workbook>
</file>

<file path=xl/calcChain.xml><?xml version="1.0" encoding="utf-8"?>
<calcChain xmlns="http://schemas.openxmlformats.org/spreadsheetml/2006/main">
  <c r="J66" i="8" l="1"/>
  <c r="J67" i="8"/>
  <c r="J68" i="8"/>
  <c r="J69" i="8"/>
  <c r="J70" i="8"/>
  <c r="I71" i="8"/>
  <c r="J71" i="8" s="1"/>
  <c r="I72" i="8"/>
  <c r="J72" i="8" s="1"/>
  <c r="I73" i="8"/>
  <c r="J73" i="8" s="1"/>
  <c r="I74" i="8"/>
  <c r="J74" i="8" s="1"/>
  <c r="I75" i="8"/>
  <c r="J75" i="8" s="1"/>
  <c r="I76" i="8"/>
  <c r="J76" i="8" s="1"/>
  <c r="I77" i="8"/>
  <c r="J77" i="8" s="1"/>
  <c r="I78" i="8"/>
  <c r="J78" i="8" s="1"/>
  <c r="I79" i="8"/>
  <c r="J79" i="8" s="1"/>
  <c r="I80" i="8"/>
  <c r="J80" i="8" s="1"/>
  <c r="I81" i="8"/>
  <c r="J81" i="8" s="1"/>
  <c r="I82" i="8"/>
  <c r="J82" i="8" s="1"/>
  <c r="I83" i="8"/>
  <c r="J83" i="8" s="1"/>
  <c r="I84" i="8"/>
  <c r="J84" i="8" s="1"/>
  <c r="I85" i="8"/>
  <c r="J85" i="8" s="1"/>
  <c r="I86" i="8"/>
  <c r="J86" i="8" s="1"/>
  <c r="I87" i="8"/>
  <c r="J87" i="8" s="1"/>
  <c r="I88" i="8"/>
  <c r="J88" i="8" s="1"/>
  <c r="I89" i="8"/>
  <c r="J89" i="8" s="1"/>
  <c r="I90" i="8"/>
  <c r="J90" i="8" s="1"/>
  <c r="I91" i="8"/>
  <c r="J91" i="8" s="1"/>
  <c r="I92" i="8"/>
  <c r="J92" i="8" s="1"/>
  <c r="I93" i="8"/>
  <c r="J93" i="8" s="1"/>
  <c r="I94" i="8"/>
  <c r="J94" i="8" s="1"/>
  <c r="I95" i="8"/>
  <c r="J95" i="8" s="1"/>
  <c r="I96" i="8"/>
  <c r="J96" i="8" s="1"/>
  <c r="I97" i="8"/>
  <c r="J97" i="8" s="1"/>
  <c r="I98" i="8"/>
  <c r="J98" i="8" s="1"/>
  <c r="I99" i="8"/>
  <c r="J99" i="8" s="1"/>
  <c r="I100" i="8"/>
  <c r="J100" i="8" s="1"/>
  <c r="I101" i="8"/>
  <c r="J101" i="8" s="1"/>
  <c r="I102" i="8"/>
  <c r="J102" i="8" s="1"/>
  <c r="I103" i="8"/>
  <c r="J103" i="8" s="1"/>
  <c r="I104" i="8"/>
  <c r="J104" i="8" s="1"/>
  <c r="I105" i="8"/>
  <c r="J105" i="8" s="1"/>
  <c r="I106" i="8"/>
  <c r="J106" i="8" s="1"/>
  <c r="I107" i="8"/>
  <c r="J107" i="8" s="1"/>
  <c r="I108" i="8"/>
  <c r="J108" i="8" s="1"/>
  <c r="I109" i="8"/>
  <c r="J109" i="8" s="1"/>
  <c r="I110" i="8"/>
  <c r="J110" i="8" s="1"/>
  <c r="I111" i="8"/>
  <c r="J111" i="8" s="1"/>
  <c r="I112" i="8"/>
  <c r="J112" i="8" s="1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I70" i="8"/>
  <c r="G70" i="8"/>
  <c r="I13" i="8"/>
  <c r="J13" i="8" s="1"/>
  <c r="I14" i="8"/>
  <c r="J14" i="8" s="1"/>
  <c r="I15" i="8"/>
  <c r="J15" i="8" s="1"/>
  <c r="I16" i="8"/>
  <c r="J16" i="8" s="1"/>
  <c r="I17" i="8"/>
  <c r="J17" i="8" s="1"/>
  <c r="I18" i="8"/>
  <c r="J18" i="8" s="1"/>
  <c r="I19" i="8"/>
  <c r="J19" i="8" s="1"/>
  <c r="I20" i="8"/>
  <c r="J20" i="8" s="1"/>
  <c r="I21" i="8"/>
  <c r="J21" i="8" s="1"/>
  <c r="I22" i="8"/>
  <c r="J22" i="8" s="1"/>
  <c r="I23" i="8"/>
  <c r="J23" i="8" s="1"/>
  <c r="I24" i="8"/>
  <c r="J24" i="8" s="1"/>
  <c r="I25" i="8"/>
  <c r="J25" i="8" s="1"/>
  <c r="I26" i="8"/>
  <c r="J26" i="8" s="1"/>
  <c r="I27" i="8"/>
  <c r="J27" i="8" s="1"/>
  <c r="I28" i="8"/>
  <c r="J28" i="8" s="1"/>
  <c r="I29" i="8"/>
  <c r="J29" i="8" s="1"/>
  <c r="I30" i="8"/>
  <c r="J30" i="8" s="1"/>
  <c r="I31" i="8"/>
  <c r="J31" i="8" s="1"/>
  <c r="I32" i="8"/>
  <c r="J32" i="8" s="1"/>
  <c r="I33" i="8"/>
  <c r="J33" i="8" s="1"/>
  <c r="I34" i="8"/>
  <c r="J34" i="8" s="1"/>
  <c r="I35" i="8"/>
  <c r="J35" i="8" s="1"/>
  <c r="I36" i="8"/>
  <c r="J36" i="8" s="1"/>
  <c r="I37" i="8"/>
  <c r="J37" i="8" s="1"/>
  <c r="I38" i="8"/>
  <c r="J38" i="8" s="1"/>
  <c r="I39" i="8"/>
  <c r="J39" i="8" s="1"/>
  <c r="I40" i="8"/>
  <c r="J40" i="8" s="1"/>
  <c r="I41" i="8"/>
  <c r="J41" i="8" s="1"/>
  <c r="I42" i="8"/>
  <c r="J42" i="8" s="1"/>
  <c r="I43" i="8"/>
  <c r="J43" i="8" s="1"/>
  <c r="I44" i="8"/>
  <c r="J44" i="8" s="1"/>
  <c r="I45" i="8"/>
  <c r="J45" i="8" s="1"/>
  <c r="I46" i="8"/>
  <c r="J46" i="8" s="1"/>
  <c r="I47" i="8"/>
  <c r="J47" i="8" s="1"/>
  <c r="I48" i="8"/>
  <c r="J48" i="8" s="1"/>
  <c r="I49" i="8"/>
  <c r="J49" i="8" s="1"/>
  <c r="I50" i="8"/>
  <c r="J50" i="8" s="1"/>
  <c r="I51" i="8"/>
  <c r="J51" i="8" s="1"/>
  <c r="I52" i="8"/>
  <c r="J52" i="8" s="1"/>
  <c r="I53" i="8"/>
  <c r="J53" i="8" s="1"/>
  <c r="I54" i="8"/>
  <c r="J54" i="8" s="1"/>
  <c r="I55" i="8"/>
  <c r="J55" i="8" s="1"/>
  <c r="I56" i="8"/>
  <c r="J56" i="8" s="1"/>
  <c r="I57" i="8"/>
  <c r="J57" i="8" s="1"/>
  <c r="I58" i="8"/>
  <c r="J58" i="8" s="1"/>
  <c r="I59" i="8"/>
  <c r="J59" i="8" s="1"/>
  <c r="I60" i="8"/>
  <c r="J60" i="8" s="1"/>
  <c r="I61" i="8"/>
  <c r="J61" i="8" s="1"/>
  <c r="I62" i="8"/>
  <c r="J62" i="8" s="1"/>
  <c r="I63" i="8"/>
  <c r="J63" i="8" s="1"/>
  <c r="I64" i="8"/>
  <c r="J64" i="8" s="1"/>
  <c r="I65" i="8"/>
  <c r="J65" i="8" s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I12" i="8"/>
  <c r="I113" i="8" s="1"/>
  <c r="G12" i="8"/>
  <c r="J12" i="8" l="1"/>
  <c r="J113" i="8" s="1"/>
</calcChain>
</file>

<file path=xl/comments1.xml><?xml version="1.0" encoding="utf-8"?>
<comments xmlns="http://schemas.openxmlformats.org/spreadsheetml/2006/main">
  <authors>
    <author>Сергей</author>
    <author>Соседко А.Н.</author>
    <author>Алексей</author>
    <author>&lt;&gt;</author>
  </authors>
  <commentList>
    <comment ref="C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J9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СводВедРес::&lt;Брутто (общая)&gt;</t>
        </r>
      </text>
    </comment>
    <comment ref="B1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<sst xmlns="http://schemas.openxmlformats.org/spreadsheetml/2006/main" count="327" uniqueCount="224">
  <si>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</si>
  <si>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</si>
  <si>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</si>
  <si>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</si>
  <si>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</si>
  <si>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</si>
  <si>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</si>
  <si>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</si>
  <si>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</si>
  <si>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</si>
  <si>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</si>
  <si>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</si>
  <si>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</si>
  <si>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</si>
  <si>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</si>
  <si>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</si>
  <si>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</si>
  <si>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01.2.03.07-0023</t>
  </si>
  <si>
    <t>Эмульсия битумно-дорожная...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</si>
  <si>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</si>
  <si>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</si>
  <si>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</si>
  <si>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</si>
  <si>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</si>
  <si>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</si>
  <si>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</si>
  <si>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</si>
  <si>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</si>
  <si>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</si>
  <si>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</si>
  <si>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</si>
  <si>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</si>
  <si>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</si>
  <si>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01.3.05.23-0171</t>
  </si>
  <si>
    <t>Сода кальцинированная (натрий углекислый) техническая</t>
  </si>
  <si>
    <t>01.7.02.02-0021</t>
  </si>
  <si>
    <t>Бумага оберточная листовая</t>
  </si>
  <si>
    <t>1000 м2</t>
  </si>
  <si>
    <t>01.7.03.01-0001</t>
  </si>
  <si>
    <t>Вода...</t>
  </si>
  <si>
    <t>01.7.03.01-0002</t>
  </si>
  <si>
    <t>Вода водопроводная...</t>
  </si>
  <si>
    <t>01.7.03.04-0001</t>
  </si>
  <si>
    <t>Электроэнергия</t>
  </si>
  <si>
    <t>кВт-ч</t>
  </si>
  <si>
    <t>01.7.07.26-0032</t>
  </si>
  <si>
    <t>Шнур полиамидный крученый, диаметр 2 мм...</t>
  </si>
  <si>
    <t>01.7.07.29-0031</t>
  </si>
  <si>
    <t>Каболка</t>
  </si>
  <si>
    <t>01.7.11.07-0032</t>
  </si>
  <si>
    <t>Электроды сварочные Э42, диаметр 4 мм</t>
  </si>
  <si>
    <t>01.7.15.02-0051</t>
  </si>
  <si>
    <t>Болты анкерные...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</si>
  <si>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</si>
  <si>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</si>
  <si>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</si>
  <si>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</si>
  <si>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01.7.15.06-0111</t>
  </si>
  <si>
    <t>Гвозди строительные...</t>
  </si>
  <si>
    <t>01.7.16.04-0013</t>
  </si>
  <si>
    <t>Опалубка металлическая</t>
  </si>
  <si>
    <t>01.7.17.06-0061</t>
  </si>
  <si>
    <t>Диск алмазный для твердых материалов, диаметр 350 мм...</t>
  </si>
  <si>
    <t>шт</t>
  </si>
  <si>
    <t>01.7.19.07-0006</t>
  </si>
  <si>
    <t>Резина техническая листовая прессованная</t>
  </si>
  <si>
    <t>01.7.20.08-0021</t>
  </si>
  <si>
    <t>Брезент</t>
  </si>
  <si>
    <t>м2</t>
  </si>
  <si>
    <t>01.7.20.08-0051</t>
  </si>
  <si>
    <t>Ветошь</t>
  </si>
  <si>
    <t>01.7.20.08-0162</t>
  </si>
  <si>
    <t>Ткань мешочная</t>
  </si>
  <si>
    <t>10 м2</t>
  </si>
  <si>
    <t>02.2.05.04-1577</t>
  </si>
  <si>
    <t>Щебень М 800, фракция 5(3)-10 мм, группа 2</t>
  </si>
  <si>
    <t>02.2.05.04-1777</t>
  </si>
  <si>
    <t>Щебень М 800, фракция 20-40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</si>
  <si>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</si>
  <si>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</si>
  <si>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</si>
  <si>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</si>
  <si>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</si>
  <si>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</si>
  <si>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04.1.02.05-0001</t>
  </si>
  <si>
    <t>Смеси бетонные тяжелого бетона (БСТ), класс В3,5 (М50)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</si>
  <si>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</si>
  <si>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</si>
  <si>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</si>
  <si>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(М200)...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</si>
  <si>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</si>
  <si>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</si>
  <si>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</si>
  <si>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</si>
  <si>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04.3.01.09-0011</t>
  </si>
  <si>
    <t>Раствор готовый кладочный, цементный, М25</t>
  </si>
  <si>
    <t>04.3.01.09-0014</t>
  </si>
  <si>
    <t>Раствор готовый кладочный, цементный, М100</t>
  </si>
  <si>
    <t>08.1.02.11-0001</t>
  </si>
  <si>
    <t>Поковки из квадратных заготовок, масса 1,8 кг...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</si>
  <si>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</si>
  <si>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</si>
  <si>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</si>
  <si>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мм...</t>
  </si>
  <si>
    <t>11.1.02.04-0031</t>
  </si>
  <si>
    <t>Лесоматериалы круглые, хвойных пород, для строительства, диаметр 14-24 см, длина 3-6,5 м...</t>
  </si>
  <si>
    <t>11.1.03.01-0001</t>
  </si>
  <si>
    <t>Бруски деревянные, размер 50х50 мм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</si>
  <si>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</si>
  <si>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</si>
  <si>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</si>
  <si>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</t>
  </si>
  <si>
    <t>11.1.03.06-0087</t>
  </si>
  <si>
    <t>Доска обрезная, хвойных пород, ширина 75-150 мм, толщина 25 мм, длина 4-6,5 м, сорт III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</si>
  <si>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</si>
  <si>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</si>
  <si>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</si>
  <si>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</si>
  <si>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</si>
  <si>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</si>
  <si>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</si>
  <si>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</si>
  <si>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</si>
  <si>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</si>
  <si>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16.2.01.02-0001</t>
  </si>
  <si>
    <t>Земля растительная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</si>
  <si>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</si>
  <si>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</si>
  <si>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</si>
  <si>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ТЦ_01.7.19.02_63_6319189182_13.04.2022_01</t>
  </si>
  <si>
    <t>Кольца резиновые уплотнительные для труб DN/ОD 630 "Корсис ПРО"</t>
  </si>
  <si>
    <t>ТЦ_24.3.03.06_21_2124038321_23.06.2021_02</t>
  </si>
  <si>
    <t>Труба стальная эл/сварная 920х9 в ВУС изоляции на основе экструдированного 3-х слойного полиэтилена</t>
  </si>
  <si>
    <t>ТЦ_24.3.03.06_63_6319189182_13.04.2022_01</t>
  </si>
  <si>
    <t>ТЦ_24.3.05.07_63_6319189182_13.04.2022_01</t>
  </si>
  <si>
    <t>ФССЦ-01.2.01.01-0001</t>
  </si>
  <si>
    <t>Битумы нефтяные дорожные жидкие МГ, СГ...</t>
  </si>
  <si>
    <t>ФССЦ-01.2.03.03-0045</t>
  </si>
  <si>
    <t>Мастика битумно-полимерная</t>
  </si>
  <si>
    <t>ФССЦ-01.4.03.03-0021</t>
  </si>
  <si>
    <t>Полимер для стабилизации буровых скважин</t>
  </si>
  <si>
    <t>ФССЦ-01.7.12.05-0057</t>
  </si>
  <si>
    <t>Нетканый геотекстиль: Дорнит 400 г/м2</t>
  </si>
  <si>
    <t>ФССЦ-01.7.19.18-0005</t>
  </si>
  <si>
    <t>Плитки из резиновой крошки цветные в один цвет, толщина 30 мм</t>
  </si>
  <si>
    <t>ФССЦ-02.1.01.01-0003</t>
  </si>
  <si>
    <t>Глина бентонитовая</t>
  </si>
  <si>
    <t>ФССЦ-02.2.05.04-1572</t>
  </si>
  <si>
    <t>Щебень М 600, фракция 5(3)-10 мм, группа 2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</si>
  <si>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</si>
  <si>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</si>
  <si>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</si>
  <si>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</si>
  <si>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ФССЦ-02.2.05.04-1772</t>
  </si>
  <si>
    <t>Щебень М 600, фракция 20-40 мм, группа 2</t>
  </si>
  <si>
    <t>ФССЦ-02.2.05.04-1782</t>
  </si>
  <si>
    <t>Щебень М 1000, фракция 20-40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</si>
  <si>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</si>
  <si>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</si>
  <si>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</si>
  <si>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сита...</t>
  </si>
  <si>
    <t>ФССЦ-04.1.02.05-0005</t>
  </si>
  <si>
    <t>ФССЦ-04.1.02.05-0006</t>
  </si>
  <si>
    <t>ФССЦ-04.2.01.01-0040</t>
  </si>
  <si>
    <t>Смеси асфальтобетонные плотные крупнозернистые тип А марка II (ФЕР27-06-020-03, ФЕР27-06-021-03)</t>
  </si>
  <si>
    <t>ФССЦ-04.2.01.01-0052</t>
  </si>
  <si>
    <t>Смеси асфальтобетонные плотные мелкозернистые тип В марка III...</t>
  </si>
  <si>
    <t>ФССЦ-04.2.01.01-0057</t>
  </si>
  <si>
    <t>Смеси асфальтобетонные плотные тип Д марка III (ФЕР27-06-020-05, ФЕР27-06-021-05)</t>
  </si>
  <si>
    <t>ФССЦ-04.2.01.02-0006</t>
  </si>
  <si>
    <t>Смеси асфальтобетонные пористые крупнозернистые марка II (ФЕР27-06-020-06, ФЕР27-06-021-06)</t>
  </si>
  <si>
    <t>ФССЦ-04.2.03.01-0081</t>
  </si>
  <si>
    <t>Смеси асфальтобетонные щебеночно-мастичные ЩМА-20, на вяжущем ПБВ</t>
  </si>
  <si>
    <t>ФССЦ-04.3.01.09-0014</t>
  </si>
  <si>
    <t>ФССЦ-05.1.01.09-0042</t>
  </si>
  <si>
    <t>Кольцо опорное КО-6 /бетон В15 (М200), объем 0,02 м3, расход арматуры 1,10 кг / (серия 3.900.1-14)</t>
  </si>
  <si>
    <t>ФССЦ-05.1.01.09-0051</t>
  </si>
  <si>
    <t>Кольцо стеновое смотровых колодцев: КС7.3 /бетон В15 (М200), объем 0,05 м3, расход арматуры 1,64 кг/ (серия 3.900.1-14)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</si>
  <si>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</si>
  <si>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</si>
  <si>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</si>
  <si>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</si>
  <si>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</si>
  <si>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днища: ПН15 /бетон В15 (М200), объем 0,38 м3, расход арматуры 33,13 кг / (серия 3.900.1-14)</t>
  </si>
  <si>
    <t>ФССЦ-05.1.06.09-0002</t>
  </si>
  <si>
    <t>Плиты перекрытия 1ПП15-1, бетон B15, объем 0,27 м3, расход арматуры 30 кг</t>
  </si>
  <si>
    <t>ФССЦ-05.1.06.09-0003</t>
  </si>
  <si>
    <t>Плиты перекрытия 1ПП15-2, бетон B15, объем 0,27 м3, расход арматуры 32,21 кг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</si>
  <si>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</si>
  <si>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</si>
  <si>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</si>
  <si>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 (Стремянка С1-01 вес 9,7 кг,  С1-02 - вес 12,9 кг; С1-03  вес 16,2 кг. ,С1-04 вес 19,5 кг   )</t>
  </si>
  <si>
    <t>ФССЦ-08.1.02.06-0041</t>
  </si>
  <si>
    <t>Люк чугунный легкий</t>
  </si>
  <si>
    <t>ФССЦ-08.1.02.06-0043</t>
  </si>
  <si>
    <t>Люк чугунный тяжелый</t>
  </si>
  <si>
    <t>ФССЦ-08.3.08.02-0052</t>
  </si>
  <si>
    <t>Уголок горячекатаный, марка стали ВСт3кп2, размер 50x50x5 мм</t>
  </si>
  <si>
    <t>ФССЦ-11.1.03.05-0074</t>
  </si>
  <si>
    <t>Доска необрезная, хвойных пород, длина 4-6,5 м, все ширины, толщина 19-22 мм, сорт IV</t>
  </si>
  <si>
    <t>ФССЦ-14.1.05.02-1008</t>
  </si>
  <si>
    <t>Клей полиуретановый двухкомпонентный для искусственных газонов</t>
  </si>
  <si>
    <t>ФССЦ-14.4.01.17-0022</t>
  </si>
  <si>
    <t>Грунтовка полиуретановая КТ пол Праймер ПУ 01</t>
  </si>
  <si>
    <t>ФССЦ-16.2.01.02-0001</t>
  </si>
  <si>
    <t>ФССЦ-16.2.02.07-0161</t>
  </si>
  <si>
    <t>Семена газонных трав (смесь)</t>
  </si>
  <si>
    <t>ФССЦ-23.1.02.03-0008</t>
  </si>
  <si>
    <t>Кольца центрирующие для труб, диаметр 600 мм</t>
  </si>
  <si>
    <t>ФССЦ-23.5.01.08-0050</t>
  </si>
  <si>
    <t>Трубы стальные электросварные прямошовные и спиральношовные, класс прочности К38, наружный диаметр 820 мм, толщина стенки 9 мм</t>
  </si>
  <si>
    <t>ФССЦ-23.5.02.02-0090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</si>
  <si>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8 мм (10 мм)</t>
  </si>
  <si>
    <t>ФССЦ-24.3.03.13-0061</t>
  </si>
  <si>
    <t>Трубы напорные полиэтиленовые ПЭ100, стандартное размерное отношение SDR17, номинальный наружный диаметр 630 мм, толщина стенки 37,4 мм</t>
  </si>
  <si>
    <t>ФССЦ-24.3.04.05-0025</t>
  </si>
  <si>
    <t>Трубы полимерные со структурированной стенкой для систем наружного водоотведения, класс кольцевой жесткости SN16, наружный диаметр 600 мм</t>
  </si>
  <si>
    <t/>
  </si>
  <si>
    <t>Итого "Материалы"</t>
  </si>
  <si>
    <t>Общая стоимость с пониж. коэф. К=0,5106193</t>
  </si>
  <si>
    <t>Муфта для прохода труб сквозь ж/б стены DN/ОD 630 "Корсис ПРО"</t>
  </si>
  <si>
    <t>Составил:______________ инженер 1кат СДО А.И.Голоева</t>
  </si>
  <si>
    <t>Стройка:</t>
  </si>
  <si>
    <t>«Строительство сетей водоснабжения для обеспечения мероприятий по подключению объектов капстроительства к системам водоснабжения: «Многоэтажный многоквартирный жилой дом, расположенный по адресу: г. Самара, Железнодорожный район  ул.Красноармейская, на земельном участке с кадастровым номером 63:01:0105001:1559» и «Многоэтажный многоквартирный жилой дом, расположенный по адресу: г. Самара, Железнодорожный район, ул.Красноармейская, на земельном участке с кадастровым номером 63:01:0105001:1560»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</si>
</sst>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8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/>
    </xf>
    <xf numFmtId="2" fontId="11" fillId="0" borderId="1" xfId="0" applyNumberFormat="1" applyFont="1" applyBorder="1" applyAlignment="1">
      <alignment horizontal="center" vertical="top"/>
    </xf>
    <xf numFmtId="0" fontId="15" fillId="0" borderId="0" xfId="24" applyFont="1">
      <alignment horizontal="left" vertical="top"/>
    </xf>
    <xf numFmtId="49" fontId="15" fillId="0" borderId="0" xfId="0" applyNumberFormat="1" applyFont="1"/>
    <xf numFmtId="0" fontId="15" fillId="0" borderId="0" xfId="0" applyFont="1"/>
    <xf numFmtId="0" fontId="15" fillId="0" borderId="0" xfId="0" applyFont="1" applyAlignment="1">
      <alignment vertical="center"/>
    </xf>
    <xf numFmtId="49" fontId="16" fillId="0" borderId="0" xfId="23" applyNumberFormat="1" applyFont="1" applyAlignment="1">
      <alignment horizontal="center" wrapText="1"/>
    </xf>
    <xf numFmtId="49" fontId="16" fillId="0" borderId="0" xfId="23" applyNumberFormat="1" applyFont="1" applyAlignment="1">
      <alignment horizontal="center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J116"/>
  <sheetViews>
    <sheetView showGridLines="0" tabSelected="1" topLeftCell="B112" zoomScaleNormal="100" workbookViewId="0">
      <selection activeCell="B116" sqref="B116:D116"/>
    </sheetView>
  </sheetViews>
  <sheetFormatPr defaultColWidth="9.109375" defaultRowHeight="13.2" x14ac:dyDescent="0.25"/>
  <cols>
    <col min="1" max="1" width="0" style="2" hidden="1" customWidth="1"/>
    <col min="2" max="2" width="15.21875" style="1" customWidth="1"/>
    <col min="3" max="3" width="33.109375" style="2" customWidth="1"/>
    <col min="4" max="4" width="10.6640625" style="2" customWidth="1"/>
    <col min="5" max="5" width="10.6640625" style="1" customWidth="1"/>
    <col min="6" max="6" width="10.6640625" style="2" customWidth="1"/>
    <col min="7" max="7" width="13.5546875" style="2" customWidth="1"/>
    <col min="8" max="8" width="13.21875" style="2" customWidth="1"/>
    <col min="9" max="9" width="15.44140625" style="2" customWidth="1"/>
    <col min="10" max="10" width="16.6640625" style="2" customWidth="1"/>
    <col min="11" max="16384" width="9.109375" style="2"/>
  </cols>
  <sheetData>
    <row r="1" spans="2:10" ht="85.8" customHeight="1" x14ac:dyDescent="0.25">
      <c r="B1" s="29" t="s">
        <v>222</v>
      </c>
      <c r="C1" s="31" t="s">
        <v>223</v>
      </c>
      <c r="D1" s="31"/>
      <c r="E1" s="31"/>
      <c r="F1" s="31"/>
      <c r="G1" s="31"/>
      <c r="H1" s="31"/>
      <c r="I1" s="31"/>
    </row>
    <row r="2" spans="2:10" ht="29.4" customHeight="1" x14ac:dyDescent="0.25">
      <c r="B2" s="29"/>
      <c r="C2" s="30"/>
      <c r="D2" s="30"/>
      <c r="E2" s="30"/>
      <c r="F2" s="30"/>
      <c r="G2" s="30"/>
      <c r="H2" s="30"/>
      <c r="I2" s="30"/>
    </row>
    <row r="3" spans="2:10" ht="15" customHeight="1" x14ac:dyDescent="0.25">
      <c r="B3" s="46" t="s">
        <v>9</v>
      </c>
      <c r="C3" s="47"/>
      <c r="D3" s="47"/>
      <c r="E3" s="47"/>
      <c r="F3" s="47"/>
      <c r="G3" s="47"/>
      <c r="H3" s="47"/>
      <c r="I3" s="47"/>
      <c r="J3" s="47"/>
    </row>
    <row r="4" spans="2:10" ht="15" customHeight="1" x14ac:dyDescent="0.25">
      <c r="B4" s="11"/>
      <c r="C4" s="11"/>
      <c r="D4" s="11"/>
      <c r="E4" s="11"/>
      <c r="F4" s="11"/>
      <c r="G4" s="11"/>
      <c r="H4" s="11"/>
      <c r="I4" s="11"/>
      <c r="J4" s="11"/>
    </row>
    <row r="5" spans="2:10" x14ac:dyDescent="0.25">
      <c r="B5" s="3"/>
      <c r="C5" s="4"/>
      <c r="D5" s="5"/>
      <c r="E5" s="6"/>
      <c r="F5" s="7"/>
      <c r="G5" s="7"/>
      <c r="H5" s="7"/>
      <c r="I5" s="7"/>
      <c r="J5" s="5"/>
    </row>
    <row r="6" spans="2:10" ht="13.2" customHeight="1" x14ac:dyDescent="0.25">
      <c r="B6" s="36" t="s">
        <v>8</v>
      </c>
      <c r="C6" s="39" t="s">
        <v>0</v>
      </c>
      <c r="D6" s="39" t="s">
        <v>1</v>
      </c>
      <c r="E6" s="42" t="s">
        <v>7</v>
      </c>
      <c r="F6" s="45" t="s">
        <v>4</v>
      </c>
      <c r="G6" s="45"/>
      <c r="H6" s="45" t="s">
        <v>6</v>
      </c>
      <c r="I6" s="45"/>
      <c r="J6" s="39" t="s">
        <v>219</v>
      </c>
    </row>
    <row r="7" spans="2:10" ht="13.2" customHeight="1" x14ac:dyDescent="0.25">
      <c r="B7" s="37"/>
      <c r="C7" s="40"/>
      <c r="D7" s="40"/>
      <c r="E7" s="43"/>
      <c r="F7" s="10" t="s">
        <v>2</v>
      </c>
      <c r="G7" s="10" t="s">
        <v>3</v>
      </c>
      <c r="H7" s="10" t="s">
        <v>2</v>
      </c>
      <c r="I7" s="10" t="s">
        <v>3</v>
      </c>
      <c r="J7" s="40"/>
    </row>
    <row r="8" spans="2:10" x14ac:dyDescent="0.25">
      <c r="B8" s="38"/>
      <c r="C8" s="41"/>
      <c r="D8" s="41"/>
      <c r="E8" s="44"/>
      <c r="F8" s="8" t="s">
        <v>5</v>
      </c>
      <c r="G8" s="8" t="s">
        <v>5</v>
      </c>
      <c r="H8" s="8" t="s">
        <v>5</v>
      </c>
      <c r="I8" s="8" t="s">
        <v>5</v>
      </c>
      <c r="J8" s="41"/>
    </row>
    <row r="9" spans="2:10" x14ac:dyDescent="0.25">
      <c r="B9" s="12">
        <v>1</v>
      </c>
      <c r="C9" s="12">
        <v>2</v>
      </c>
      <c r="D9" s="12">
        <v>3</v>
      </c>
      <c r="E9" s="13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2:10" ht="18.45" customHeight="1" x14ac:dyDescent="0.25">
      <c r="B10" s="32" t="s">
        <v>10</v>
      </c>
      <c r="C10" s="33"/>
      <c r="D10" s="33"/>
      <c r="E10" s="33"/>
      <c r="F10" s="33"/>
      <c r="G10" s="33"/>
      <c r="H10" s="33"/>
      <c r="I10" s="33"/>
      <c r="J10" s="33"/>
    </row>
    <row r="11" spans="2:10" ht="18.45" customHeight="1" x14ac:dyDescent="0.25">
      <c r="B11" s="34" t="s">
        <v>11</v>
      </c>
      <c r="C11" s="35"/>
      <c r="D11" s="35"/>
      <c r="E11" s="35"/>
      <c r="F11" s="35"/>
      <c r="G11" s="35"/>
      <c r="H11" s="35"/>
      <c r="I11" s="35"/>
      <c r="J11" s="35"/>
    </row>
    <row r="12" spans="2:10" ht="26.4" x14ac:dyDescent="0.25">
      <c r="B12" s="14" t="s">
        <v>12</v>
      </c>
      <c r="C12" s="15" t="s">
        <v>13</v>
      </c>
      <c r="D12" s="16" t="s">
        <v>14</v>
      </c>
      <c r="E12" s="14">
        <v>0.44751999999999997</v>
      </c>
      <c r="F12" s="17">
        <v>1383.1</v>
      </c>
      <c r="G12" s="22">
        <f>F12*8.08</f>
        <v>11175.447999999999</v>
      </c>
      <c r="H12" s="17">
        <v>618.96</v>
      </c>
      <c r="I12" s="22">
        <f>H12*8.08</f>
        <v>5001.1968000000006</v>
      </c>
      <c r="J12" s="24">
        <f>I12*0.5106193</f>
        <v>2553.7076091782401</v>
      </c>
    </row>
    <row r="13" spans="2:10" ht="39.6" x14ac:dyDescent="0.25">
      <c r="B13" s="14" t="s">
        <v>15</v>
      </c>
      <c r="C13" s="15" t="s">
        <v>16</v>
      </c>
      <c r="D13" s="16" t="s">
        <v>14</v>
      </c>
      <c r="E13" s="14">
        <v>2.9239999999999999E-3</v>
      </c>
      <c r="F13" s="17">
        <v>31060</v>
      </c>
      <c r="G13" s="22">
        <f t="shared" ref="G13:G65" si="0">F13*8.08</f>
        <v>250964.8</v>
      </c>
      <c r="H13" s="17">
        <v>90.82</v>
      </c>
      <c r="I13" s="22">
        <f t="shared" ref="I13:I65" si="1">H13*8.08</f>
        <v>733.82559999999989</v>
      </c>
      <c r="J13" s="24">
        <f t="shared" ref="J13:J76" si="2">I13*0.5106193</f>
        <v>374.70551419407997</v>
      </c>
    </row>
    <row r="14" spans="2:10" x14ac:dyDescent="0.25">
      <c r="B14" s="14" t="s">
        <v>17</v>
      </c>
      <c r="C14" s="15" t="s">
        <v>18</v>
      </c>
      <c r="D14" s="16" t="s">
        <v>14</v>
      </c>
      <c r="E14" s="14">
        <v>1.6522700000000001E-2</v>
      </c>
      <c r="F14" s="17">
        <v>1554.2</v>
      </c>
      <c r="G14" s="22">
        <f t="shared" si="0"/>
        <v>12557.936</v>
      </c>
      <c r="H14" s="17">
        <v>25.68</v>
      </c>
      <c r="I14" s="22">
        <f t="shared" si="1"/>
        <v>207.49440000000001</v>
      </c>
      <c r="J14" s="24">
        <f t="shared" si="2"/>
        <v>105.95064528192</v>
      </c>
    </row>
    <row r="15" spans="2:10" x14ac:dyDescent="0.25">
      <c r="B15" s="14" t="s">
        <v>19</v>
      </c>
      <c r="C15" s="15" t="s">
        <v>20</v>
      </c>
      <c r="D15" s="16" t="s">
        <v>21</v>
      </c>
      <c r="E15" s="14">
        <v>16.790199999999999</v>
      </c>
      <c r="F15" s="17">
        <v>12.8</v>
      </c>
      <c r="G15" s="22">
        <f t="shared" si="0"/>
        <v>103.42400000000001</v>
      </c>
      <c r="H15" s="17">
        <v>214.91</v>
      </c>
      <c r="I15" s="22">
        <f t="shared" si="1"/>
        <v>1736.4728</v>
      </c>
      <c r="J15" s="24">
        <f t="shared" si="2"/>
        <v>886.67652560503996</v>
      </c>
    </row>
    <row r="16" spans="2:10" ht="26.4" x14ac:dyDescent="0.25">
      <c r="B16" s="14" t="s">
        <v>22</v>
      </c>
      <c r="C16" s="15" t="s">
        <v>23</v>
      </c>
      <c r="D16" s="16" t="s">
        <v>21</v>
      </c>
      <c r="E16" s="14">
        <v>0.93100000000000005</v>
      </c>
      <c r="F16" s="17">
        <v>38.89</v>
      </c>
      <c r="G16" s="22">
        <f t="shared" si="0"/>
        <v>314.2312</v>
      </c>
      <c r="H16" s="17">
        <v>36.21</v>
      </c>
      <c r="I16" s="22">
        <f t="shared" si="1"/>
        <v>292.57679999999999</v>
      </c>
      <c r="J16" s="24">
        <f t="shared" si="2"/>
        <v>149.39536081224</v>
      </c>
    </row>
    <row r="17" spans="2:10" ht="39.6" x14ac:dyDescent="0.25">
      <c r="B17" s="14" t="s">
        <v>24</v>
      </c>
      <c r="C17" s="15" t="s">
        <v>25</v>
      </c>
      <c r="D17" s="16" t="s">
        <v>14</v>
      </c>
      <c r="E17" s="14">
        <v>8.3909999999999998E-2</v>
      </c>
      <c r="F17" s="17">
        <v>4041.7</v>
      </c>
      <c r="G17" s="22">
        <f t="shared" si="0"/>
        <v>32656.935999999998</v>
      </c>
      <c r="H17" s="17">
        <v>339.14</v>
      </c>
      <c r="I17" s="22">
        <f t="shared" si="1"/>
        <v>2740.2511999999997</v>
      </c>
      <c r="J17" s="24">
        <f t="shared" si="2"/>
        <v>1399.2251495681598</v>
      </c>
    </row>
    <row r="18" spans="2:10" ht="26.4" x14ac:dyDescent="0.25">
      <c r="B18" s="14" t="s">
        <v>26</v>
      </c>
      <c r="C18" s="15" t="s">
        <v>27</v>
      </c>
      <c r="D18" s="16" t="s">
        <v>28</v>
      </c>
      <c r="E18" s="14">
        <v>1.46048</v>
      </c>
      <c r="F18" s="17">
        <v>38.51</v>
      </c>
      <c r="G18" s="22">
        <f t="shared" si="0"/>
        <v>311.16079999999999</v>
      </c>
      <c r="H18" s="17">
        <v>56.24</v>
      </c>
      <c r="I18" s="22">
        <f t="shared" si="1"/>
        <v>454.41920000000005</v>
      </c>
      <c r="J18" s="24">
        <f t="shared" si="2"/>
        <v>232.03521381056001</v>
      </c>
    </row>
    <row r="19" spans="2:10" ht="26.4" x14ac:dyDescent="0.25">
      <c r="B19" s="14" t="s">
        <v>29</v>
      </c>
      <c r="C19" s="15" t="s">
        <v>30</v>
      </c>
      <c r="D19" s="16" t="s">
        <v>28</v>
      </c>
      <c r="E19" s="14">
        <v>79.649799999999999</v>
      </c>
      <c r="F19" s="17">
        <v>6.22</v>
      </c>
      <c r="G19" s="22">
        <f t="shared" si="0"/>
        <v>50.257599999999996</v>
      </c>
      <c r="H19" s="17">
        <v>495.42</v>
      </c>
      <c r="I19" s="22">
        <f t="shared" si="1"/>
        <v>4002.9936000000002</v>
      </c>
      <c r="J19" s="24">
        <f t="shared" si="2"/>
        <v>2044.0057899364801</v>
      </c>
    </row>
    <row r="20" spans="2:10" x14ac:dyDescent="0.25">
      <c r="B20" s="14" t="s">
        <v>31</v>
      </c>
      <c r="C20" s="15" t="s">
        <v>32</v>
      </c>
      <c r="D20" s="16" t="s">
        <v>21</v>
      </c>
      <c r="E20" s="14">
        <v>21.652999999999999</v>
      </c>
      <c r="F20" s="17">
        <v>6.09</v>
      </c>
      <c r="G20" s="22">
        <f t="shared" si="0"/>
        <v>49.2072</v>
      </c>
      <c r="H20" s="17">
        <v>131.87</v>
      </c>
      <c r="I20" s="22">
        <f t="shared" si="1"/>
        <v>1065.5096000000001</v>
      </c>
      <c r="J20" s="24">
        <f t="shared" si="2"/>
        <v>544.06976609527999</v>
      </c>
    </row>
    <row r="21" spans="2:10" ht="26.4" x14ac:dyDescent="0.25">
      <c r="B21" s="14" t="s">
        <v>33</v>
      </c>
      <c r="C21" s="15" t="s">
        <v>34</v>
      </c>
      <c r="D21" s="16" t="s">
        <v>14</v>
      </c>
      <c r="E21" s="14">
        <v>1.110158</v>
      </c>
      <c r="F21" s="17">
        <v>1865</v>
      </c>
      <c r="G21" s="22">
        <f t="shared" si="0"/>
        <v>15069.2</v>
      </c>
      <c r="H21" s="17">
        <v>2070.44</v>
      </c>
      <c r="I21" s="22">
        <f t="shared" si="1"/>
        <v>16729.155200000001</v>
      </c>
      <c r="J21" s="24">
        <f t="shared" si="2"/>
        <v>8542.2295178153599</v>
      </c>
    </row>
    <row r="22" spans="2:10" x14ac:dyDescent="0.25">
      <c r="B22" s="14" t="s">
        <v>35</v>
      </c>
      <c r="C22" s="15" t="s">
        <v>36</v>
      </c>
      <c r="D22" s="16" t="s">
        <v>37</v>
      </c>
      <c r="E22" s="14">
        <v>3.5631999999999997E-2</v>
      </c>
      <c r="F22" s="17">
        <v>1252</v>
      </c>
      <c r="G22" s="22">
        <f t="shared" si="0"/>
        <v>10116.16</v>
      </c>
      <c r="H22" s="17">
        <v>44.61</v>
      </c>
      <c r="I22" s="22">
        <f t="shared" si="1"/>
        <v>360.44880000000001</v>
      </c>
      <c r="J22" s="24">
        <f t="shared" si="2"/>
        <v>184.05211394183999</v>
      </c>
    </row>
    <row r="23" spans="2:10" x14ac:dyDescent="0.25">
      <c r="B23" s="14" t="s">
        <v>38</v>
      </c>
      <c r="C23" s="15" t="s">
        <v>39</v>
      </c>
      <c r="D23" s="16" t="s">
        <v>28</v>
      </c>
      <c r="E23" s="14">
        <v>1667.0739570000001</v>
      </c>
      <c r="F23" s="17">
        <v>2.44</v>
      </c>
      <c r="G23" s="22">
        <f t="shared" si="0"/>
        <v>19.715199999999999</v>
      </c>
      <c r="H23" s="17">
        <v>4067.65</v>
      </c>
      <c r="I23" s="22">
        <f t="shared" si="1"/>
        <v>32866.612000000001</v>
      </c>
      <c r="J23" s="24">
        <f t="shared" si="2"/>
        <v>16782.326412811599</v>
      </c>
    </row>
    <row r="24" spans="2:10" x14ac:dyDescent="0.25">
      <c r="B24" s="14" t="s">
        <v>40</v>
      </c>
      <c r="C24" s="15" t="s">
        <v>41</v>
      </c>
      <c r="D24" s="16" t="s">
        <v>28</v>
      </c>
      <c r="E24" s="14">
        <v>55.117367999999999</v>
      </c>
      <c r="F24" s="17">
        <v>3.15</v>
      </c>
      <c r="G24" s="22">
        <f t="shared" si="0"/>
        <v>25.451999999999998</v>
      </c>
      <c r="H24" s="17">
        <v>173.62</v>
      </c>
      <c r="I24" s="22">
        <f t="shared" si="1"/>
        <v>1402.8496</v>
      </c>
      <c r="J24" s="24">
        <f t="shared" si="2"/>
        <v>716.32208075727999</v>
      </c>
    </row>
    <row r="25" spans="2:10" x14ac:dyDescent="0.25">
      <c r="B25" s="14" t="s">
        <v>42</v>
      </c>
      <c r="C25" s="15" t="s">
        <v>43</v>
      </c>
      <c r="D25" s="16" t="s">
        <v>44</v>
      </c>
      <c r="E25" s="14">
        <v>0.36299999999999999</v>
      </c>
      <c r="F25" s="17">
        <v>0.4</v>
      </c>
      <c r="G25" s="22">
        <f t="shared" si="0"/>
        <v>3.2320000000000002</v>
      </c>
      <c r="H25" s="17">
        <v>0.15</v>
      </c>
      <c r="I25" s="22">
        <f t="shared" si="1"/>
        <v>1.212</v>
      </c>
      <c r="J25" s="24">
        <f t="shared" si="2"/>
        <v>0.61887059160000002</v>
      </c>
    </row>
    <row r="26" spans="2:10" ht="26.4" x14ac:dyDescent="0.25">
      <c r="B26" s="14" t="s">
        <v>45</v>
      </c>
      <c r="C26" s="15" t="s">
        <v>46</v>
      </c>
      <c r="D26" s="16" t="s">
        <v>14</v>
      </c>
      <c r="E26" s="14">
        <v>6.1212999999999997E-3</v>
      </c>
      <c r="F26" s="17">
        <v>40650</v>
      </c>
      <c r="G26" s="22">
        <f t="shared" si="0"/>
        <v>328452</v>
      </c>
      <c r="H26" s="17">
        <v>248.83</v>
      </c>
      <c r="I26" s="22">
        <f t="shared" si="1"/>
        <v>2010.5464000000002</v>
      </c>
      <c r="J26" s="24">
        <f t="shared" si="2"/>
        <v>1026.62379538552</v>
      </c>
    </row>
    <row r="27" spans="2:10" x14ac:dyDescent="0.25">
      <c r="B27" s="14" t="s">
        <v>47</v>
      </c>
      <c r="C27" s="15" t="s">
        <v>48</v>
      </c>
      <c r="D27" s="16" t="s">
        <v>14</v>
      </c>
      <c r="E27" s="14">
        <v>0.33563999999999999</v>
      </c>
      <c r="F27" s="17">
        <v>30030</v>
      </c>
      <c r="G27" s="22">
        <f t="shared" si="0"/>
        <v>242642.4</v>
      </c>
      <c r="H27" s="17">
        <v>10079.27</v>
      </c>
      <c r="I27" s="22">
        <f t="shared" si="1"/>
        <v>81440.501600000003</v>
      </c>
      <c r="J27" s="24">
        <f t="shared" si="2"/>
        <v>41585.091918640879</v>
      </c>
    </row>
    <row r="28" spans="2:10" ht="26.4" x14ac:dyDescent="0.25">
      <c r="B28" s="14" t="s">
        <v>49</v>
      </c>
      <c r="C28" s="15" t="s">
        <v>50</v>
      </c>
      <c r="D28" s="16" t="s">
        <v>14</v>
      </c>
      <c r="E28" s="14">
        <v>8.4147799999999995E-2</v>
      </c>
      <c r="F28" s="17">
        <v>10315.01</v>
      </c>
      <c r="G28" s="22">
        <f t="shared" si="0"/>
        <v>83345.280800000008</v>
      </c>
      <c r="H28" s="17">
        <v>867.99</v>
      </c>
      <c r="I28" s="22">
        <f t="shared" si="1"/>
        <v>7013.3591999999999</v>
      </c>
      <c r="J28" s="24">
        <f t="shared" si="2"/>
        <v>3581.1565653525599</v>
      </c>
    </row>
    <row r="29" spans="2:10" x14ac:dyDescent="0.25">
      <c r="B29" s="14" t="s">
        <v>51</v>
      </c>
      <c r="C29" s="15" t="s">
        <v>52</v>
      </c>
      <c r="D29" s="16" t="s">
        <v>14</v>
      </c>
      <c r="E29" s="14">
        <v>3.0606000000000001E-2</v>
      </c>
      <c r="F29" s="17">
        <v>10068</v>
      </c>
      <c r="G29" s="22">
        <f t="shared" si="0"/>
        <v>81349.440000000002</v>
      </c>
      <c r="H29" s="17">
        <v>308.14</v>
      </c>
      <c r="I29" s="22">
        <f t="shared" si="1"/>
        <v>2489.7712000000001</v>
      </c>
      <c r="J29" s="24">
        <f t="shared" si="2"/>
        <v>1271.3252273041601</v>
      </c>
    </row>
    <row r="30" spans="2:10" ht="26.4" x14ac:dyDescent="0.25">
      <c r="B30" s="14" t="s">
        <v>53</v>
      </c>
      <c r="C30" s="15" t="s">
        <v>54</v>
      </c>
      <c r="D30" s="16" t="s">
        <v>21</v>
      </c>
      <c r="E30" s="14">
        <v>2.7</v>
      </c>
      <c r="F30" s="17">
        <v>26.94</v>
      </c>
      <c r="G30" s="22">
        <f t="shared" si="0"/>
        <v>217.67520000000002</v>
      </c>
      <c r="H30" s="17">
        <v>72.739999999999995</v>
      </c>
      <c r="I30" s="22">
        <f t="shared" si="1"/>
        <v>587.73919999999998</v>
      </c>
      <c r="J30" s="24">
        <f t="shared" si="2"/>
        <v>300.11097888655996</v>
      </c>
    </row>
    <row r="31" spans="2:10" ht="26.4" x14ac:dyDescent="0.25">
      <c r="B31" s="14" t="s">
        <v>55</v>
      </c>
      <c r="C31" s="15" t="s">
        <v>56</v>
      </c>
      <c r="D31" s="16" t="s">
        <v>21</v>
      </c>
      <c r="E31" s="14">
        <v>146.80000000000001</v>
      </c>
      <c r="F31" s="17">
        <v>9.0399999999999991</v>
      </c>
      <c r="G31" s="22">
        <f t="shared" si="0"/>
        <v>73.043199999999999</v>
      </c>
      <c r="H31" s="17">
        <v>1327.07</v>
      </c>
      <c r="I31" s="22">
        <f t="shared" si="1"/>
        <v>10722.7256</v>
      </c>
      <c r="J31" s="24">
        <f t="shared" si="2"/>
        <v>5475.2306399640802</v>
      </c>
    </row>
    <row r="32" spans="2:10" x14ac:dyDescent="0.25">
      <c r="B32" s="14" t="s">
        <v>57</v>
      </c>
      <c r="C32" s="15" t="s">
        <v>58</v>
      </c>
      <c r="D32" s="16" t="s">
        <v>14</v>
      </c>
      <c r="E32" s="14">
        <v>6.1284999999999999E-2</v>
      </c>
      <c r="F32" s="17">
        <v>11978</v>
      </c>
      <c r="G32" s="22">
        <f t="shared" si="0"/>
        <v>96782.24</v>
      </c>
      <c r="H32" s="17">
        <v>734.08</v>
      </c>
      <c r="I32" s="22">
        <f t="shared" si="1"/>
        <v>5931.3664000000008</v>
      </c>
      <c r="J32" s="24">
        <f t="shared" si="2"/>
        <v>3028.6701592115205</v>
      </c>
    </row>
    <row r="33" spans="2:10" x14ac:dyDescent="0.25">
      <c r="B33" s="14" t="s">
        <v>59</v>
      </c>
      <c r="C33" s="15" t="s">
        <v>60</v>
      </c>
      <c r="D33" s="16" t="s">
        <v>14</v>
      </c>
      <c r="E33" s="14">
        <v>0.10628600000000001</v>
      </c>
      <c r="F33" s="17">
        <v>3938.2</v>
      </c>
      <c r="G33" s="22">
        <f t="shared" si="0"/>
        <v>31820.655999999999</v>
      </c>
      <c r="H33" s="17">
        <v>418.58</v>
      </c>
      <c r="I33" s="22">
        <f t="shared" si="1"/>
        <v>3382.1264000000001</v>
      </c>
      <c r="J33" s="24">
        <f t="shared" si="2"/>
        <v>1726.97901487952</v>
      </c>
    </row>
    <row r="34" spans="2:10" ht="26.4" x14ac:dyDescent="0.25">
      <c r="B34" s="14" t="s">
        <v>61</v>
      </c>
      <c r="C34" s="15" t="s">
        <v>62</v>
      </c>
      <c r="D34" s="16" t="s">
        <v>63</v>
      </c>
      <c r="E34" s="14">
        <v>1.994491</v>
      </c>
      <c r="F34" s="17">
        <v>737</v>
      </c>
      <c r="G34" s="22">
        <f t="shared" si="0"/>
        <v>5954.96</v>
      </c>
      <c r="H34" s="17">
        <v>1469.94</v>
      </c>
      <c r="I34" s="22">
        <f t="shared" si="1"/>
        <v>11877.1152</v>
      </c>
      <c r="J34" s="24">
        <f t="shared" si="2"/>
        <v>6064.6842494433604</v>
      </c>
    </row>
    <row r="35" spans="2:10" ht="26.4" x14ac:dyDescent="0.25">
      <c r="B35" s="14" t="s">
        <v>64</v>
      </c>
      <c r="C35" s="15" t="s">
        <v>65</v>
      </c>
      <c r="D35" s="16" t="s">
        <v>21</v>
      </c>
      <c r="E35" s="14">
        <v>196.904</v>
      </c>
      <c r="F35" s="17">
        <v>7.8</v>
      </c>
      <c r="G35" s="22">
        <f t="shared" si="0"/>
        <v>63.024000000000001</v>
      </c>
      <c r="H35" s="17">
        <v>1535.85</v>
      </c>
      <c r="I35" s="22">
        <f t="shared" si="1"/>
        <v>12409.668</v>
      </c>
      <c r="J35" s="24">
        <f t="shared" si="2"/>
        <v>6336.6159873923998</v>
      </c>
    </row>
    <row r="36" spans="2:10" x14ac:dyDescent="0.25">
      <c r="B36" s="14" t="s">
        <v>66</v>
      </c>
      <c r="C36" s="15" t="s">
        <v>67</v>
      </c>
      <c r="D36" s="16" t="s">
        <v>68</v>
      </c>
      <c r="E36" s="14">
        <v>8.1600000000000006E-3</v>
      </c>
      <c r="F36" s="17">
        <v>37.43</v>
      </c>
      <c r="G36" s="22">
        <f t="shared" si="0"/>
        <v>302.43439999999998</v>
      </c>
      <c r="H36" s="17">
        <v>0.31</v>
      </c>
      <c r="I36" s="22">
        <f t="shared" si="1"/>
        <v>2.5047999999999999</v>
      </c>
      <c r="J36" s="24">
        <f t="shared" si="2"/>
        <v>1.27899922264</v>
      </c>
    </row>
    <row r="37" spans="2:10" x14ac:dyDescent="0.25">
      <c r="B37" s="14" t="s">
        <v>69</v>
      </c>
      <c r="C37" s="15" t="s">
        <v>70</v>
      </c>
      <c r="D37" s="16" t="s">
        <v>21</v>
      </c>
      <c r="E37" s="14">
        <v>0.13300000000000001</v>
      </c>
      <c r="F37" s="17">
        <v>1.82</v>
      </c>
      <c r="G37" s="22">
        <f t="shared" si="0"/>
        <v>14.7056</v>
      </c>
      <c r="H37" s="17">
        <v>0.24</v>
      </c>
      <c r="I37" s="22">
        <f t="shared" si="1"/>
        <v>1.9392</v>
      </c>
      <c r="J37" s="24">
        <f t="shared" si="2"/>
        <v>0.99019294656000001</v>
      </c>
    </row>
    <row r="38" spans="2:10" x14ac:dyDescent="0.25">
      <c r="B38" s="14" t="s">
        <v>71</v>
      </c>
      <c r="C38" s="15" t="s">
        <v>72</v>
      </c>
      <c r="D38" s="16" t="s">
        <v>73</v>
      </c>
      <c r="E38" s="14">
        <v>1.6999999999999999E-3</v>
      </c>
      <c r="F38" s="17">
        <v>84.75</v>
      </c>
      <c r="G38" s="22">
        <f t="shared" si="0"/>
        <v>684.78</v>
      </c>
      <c r="H38" s="17">
        <v>0.14000000000000001</v>
      </c>
      <c r="I38" s="22">
        <f t="shared" si="1"/>
        <v>1.1312000000000002</v>
      </c>
      <c r="J38" s="24">
        <f t="shared" si="2"/>
        <v>0.57761255216000007</v>
      </c>
    </row>
    <row r="39" spans="2:10" ht="26.4" x14ac:dyDescent="0.25">
      <c r="B39" s="14" t="s">
        <v>74</v>
      </c>
      <c r="C39" s="15" t="s">
        <v>75</v>
      </c>
      <c r="D39" s="16" t="s">
        <v>28</v>
      </c>
      <c r="E39" s="14">
        <v>8.2000000000000003E-2</v>
      </c>
      <c r="F39" s="17">
        <v>155.94</v>
      </c>
      <c r="G39" s="22">
        <f t="shared" si="0"/>
        <v>1259.9952000000001</v>
      </c>
      <c r="H39" s="17">
        <v>12.79</v>
      </c>
      <c r="I39" s="22">
        <f t="shared" si="1"/>
        <v>103.3432</v>
      </c>
      <c r="J39" s="24">
        <f t="shared" si="2"/>
        <v>52.769032443759997</v>
      </c>
    </row>
    <row r="40" spans="2:10" ht="26.4" x14ac:dyDescent="0.25">
      <c r="B40" s="14" t="s">
        <v>76</v>
      </c>
      <c r="C40" s="15" t="s">
        <v>77</v>
      </c>
      <c r="D40" s="16" t="s">
        <v>28</v>
      </c>
      <c r="E40" s="14">
        <v>1.9549500000000001E-2</v>
      </c>
      <c r="F40" s="17">
        <v>108.4</v>
      </c>
      <c r="G40" s="22">
        <f t="shared" si="0"/>
        <v>875.87200000000007</v>
      </c>
      <c r="H40" s="17">
        <v>2.12</v>
      </c>
      <c r="I40" s="22">
        <f t="shared" si="1"/>
        <v>17.1296</v>
      </c>
      <c r="J40" s="24">
        <f t="shared" si="2"/>
        <v>8.7467043612799991</v>
      </c>
    </row>
    <row r="41" spans="2:10" ht="26.4" x14ac:dyDescent="0.25">
      <c r="B41" s="14" t="s">
        <v>78</v>
      </c>
      <c r="C41" s="15" t="s">
        <v>79</v>
      </c>
      <c r="D41" s="16" t="s">
        <v>28</v>
      </c>
      <c r="E41" s="14">
        <v>0.47889999999999999</v>
      </c>
      <c r="F41" s="17">
        <v>59.99</v>
      </c>
      <c r="G41" s="22">
        <f t="shared" si="0"/>
        <v>484.7192</v>
      </c>
      <c r="H41" s="17">
        <v>28.73</v>
      </c>
      <c r="I41" s="22">
        <f t="shared" si="1"/>
        <v>232.13840000000002</v>
      </c>
      <c r="J41" s="24">
        <f t="shared" si="2"/>
        <v>118.53434731112002</v>
      </c>
    </row>
    <row r="42" spans="2:10" ht="52.8" x14ac:dyDescent="0.25">
      <c r="B42" s="14" t="s">
        <v>80</v>
      </c>
      <c r="C42" s="15" t="s">
        <v>81</v>
      </c>
      <c r="D42" s="16" t="s">
        <v>14</v>
      </c>
      <c r="E42" s="14">
        <v>3.9157999999999998E-2</v>
      </c>
      <c r="F42" s="17">
        <v>412</v>
      </c>
      <c r="G42" s="22">
        <f t="shared" si="0"/>
        <v>3328.96</v>
      </c>
      <c r="H42" s="17">
        <v>16.13</v>
      </c>
      <c r="I42" s="22">
        <f t="shared" si="1"/>
        <v>130.3304</v>
      </c>
      <c r="J42" s="24">
        <f t="shared" si="2"/>
        <v>66.54921761672</v>
      </c>
    </row>
    <row r="43" spans="2:10" ht="26.4" x14ac:dyDescent="0.25">
      <c r="B43" s="14" t="s">
        <v>82</v>
      </c>
      <c r="C43" s="15" t="s">
        <v>83</v>
      </c>
      <c r="D43" s="16" t="s">
        <v>14</v>
      </c>
      <c r="E43" s="14">
        <v>2E-3</v>
      </c>
      <c r="F43" s="17">
        <v>424</v>
      </c>
      <c r="G43" s="22">
        <f t="shared" si="0"/>
        <v>3425.92</v>
      </c>
      <c r="H43" s="17">
        <v>0.85</v>
      </c>
      <c r="I43" s="22">
        <f t="shared" si="1"/>
        <v>6.8679999999999994</v>
      </c>
      <c r="J43" s="24">
        <f t="shared" si="2"/>
        <v>3.5069333523999995</v>
      </c>
    </row>
    <row r="44" spans="2:10" ht="26.4" x14ac:dyDescent="0.25">
      <c r="B44" s="14" t="s">
        <v>84</v>
      </c>
      <c r="C44" s="15" t="s">
        <v>85</v>
      </c>
      <c r="D44" s="16" t="s">
        <v>28</v>
      </c>
      <c r="E44" s="14">
        <v>5.64994</v>
      </c>
      <c r="F44" s="17">
        <v>545.6</v>
      </c>
      <c r="G44" s="22">
        <f t="shared" si="0"/>
        <v>4408.4480000000003</v>
      </c>
      <c r="H44" s="17">
        <v>3082.61</v>
      </c>
      <c r="I44" s="22">
        <f t="shared" si="1"/>
        <v>24907.488800000003</v>
      </c>
      <c r="J44" s="24">
        <f t="shared" si="2"/>
        <v>12718.244495813842</v>
      </c>
    </row>
    <row r="45" spans="2:10" ht="26.4" x14ac:dyDescent="0.25">
      <c r="B45" s="14" t="s">
        <v>86</v>
      </c>
      <c r="C45" s="15" t="s">
        <v>87</v>
      </c>
      <c r="D45" s="16" t="s">
        <v>28</v>
      </c>
      <c r="E45" s="14">
        <v>0.13</v>
      </c>
      <c r="F45" s="17">
        <v>600</v>
      </c>
      <c r="G45" s="22">
        <f t="shared" si="0"/>
        <v>4848</v>
      </c>
      <c r="H45" s="17">
        <v>78</v>
      </c>
      <c r="I45" s="22">
        <f t="shared" si="1"/>
        <v>630.24</v>
      </c>
      <c r="J45" s="24">
        <f t="shared" si="2"/>
        <v>321.81270763200001</v>
      </c>
    </row>
    <row r="46" spans="2:10" ht="26.4" x14ac:dyDescent="0.25">
      <c r="B46" s="14" t="s">
        <v>88</v>
      </c>
      <c r="C46" s="15" t="s">
        <v>89</v>
      </c>
      <c r="D46" s="16" t="s">
        <v>28</v>
      </c>
      <c r="E46" s="14">
        <v>49.089799999999997</v>
      </c>
      <c r="F46" s="17">
        <v>592.76</v>
      </c>
      <c r="G46" s="22">
        <f t="shared" si="0"/>
        <v>4789.5007999999998</v>
      </c>
      <c r="H46" s="17">
        <v>29098.47</v>
      </c>
      <c r="I46" s="22">
        <f t="shared" si="1"/>
        <v>235115.63760000002</v>
      </c>
      <c r="J46" s="24">
        <f t="shared" si="2"/>
        <v>120054.58229036568</v>
      </c>
    </row>
    <row r="47" spans="2:10" ht="26.4" x14ac:dyDescent="0.25">
      <c r="B47" s="14" t="s">
        <v>90</v>
      </c>
      <c r="C47" s="15" t="s">
        <v>91</v>
      </c>
      <c r="D47" s="16" t="s">
        <v>14</v>
      </c>
      <c r="E47" s="14">
        <v>1.0628599999999999</v>
      </c>
      <c r="F47" s="17">
        <v>491.01</v>
      </c>
      <c r="G47" s="22">
        <f t="shared" si="0"/>
        <v>3967.3607999999999</v>
      </c>
      <c r="H47" s="17">
        <v>521.87</v>
      </c>
      <c r="I47" s="22">
        <f t="shared" si="1"/>
        <v>4216.7096000000001</v>
      </c>
      <c r="J47" s="24">
        <f t="shared" si="2"/>
        <v>2153.1333042552801</v>
      </c>
    </row>
    <row r="48" spans="2:10" x14ac:dyDescent="0.25">
      <c r="B48" s="14" t="s">
        <v>92</v>
      </c>
      <c r="C48" s="15" t="s">
        <v>93</v>
      </c>
      <c r="D48" s="16" t="s">
        <v>28</v>
      </c>
      <c r="E48" s="14">
        <v>0.21257200000000001</v>
      </c>
      <c r="F48" s="17">
        <v>395</v>
      </c>
      <c r="G48" s="22">
        <f t="shared" si="0"/>
        <v>3191.6</v>
      </c>
      <c r="H48" s="17">
        <v>83.97</v>
      </c>
      <c r="I48" s="22">
        <f t="shared" si="1"/>
        <v>678.47760000000005</v>
      </c>
      <c r="J48" s="24">
        <f t="shared" si="2"/>
        <v>346.44375717768003</v>
      </c>
    </row>
    <row r="49" spans="2:10" ht="26.4" x14ac:dyDescent="0.25">
      <c r="B49" s="14" t="s">
        <v>94</v>
      </c>
      <c r="C49" s="15" t="s">
        <v>95</v>
      </c>
      <c r="D49" s="16" t="s">
        <v>28</v>
      </c>
      <c r="E49" s="14">
        <v>37.555</v>
      </c>
      <c r="F49" s="17">
        <v>463.3</v>
      </c>
      <c r="G49" s="22">
        <f t="shared" si="0"/>
        <v>3743.4639999999999</v>
      </c>
      <c r="H49" s="17">
        <v>17399.23</v>
      </c>
      <c r="I49" s="22">
        <f t="shared" si="1"/>
        <v>140585.77840000001</v>
      </c>
      <c r="J49" s="24">
        <f t="shared" si="2"/>
        <v>71785.811756563126</v>
      </c>
    </row>
    <row r="50" spans="2:10" ht="26.4" x14ac:dyDescent="0.25">
      <c r="B50" s="14" t="s">
        <v>96</v>
      </c>
      <c r="C50" s="15" t="s">
        <v>97</v>
      </c>
      <c r="D50" s="16" t="s">
        <v>28</v>
      </c>
      <c r="E50" s="14">
        <v>0.2054</v>
      </c>
      <c r="F50" s="17">
        <v>519.79999999999995</v>
      </c>
      <c r="G50" s="22">
        <f t="shared" si="0"/>
        <v>4199.9839999999995</v>
      </c>
      <c r="H50" s="17">
        <v>106.77</v>
      </c>
      <c r="I50" s="22">
        <f t="shared" si="1"/>
        <v>862.70159999999998</v>
      </c>
      <c r="J50" s="24">
        <f t="shared" si="2"/>
        <v>440.51208710087997</v>
      </c>
    </row>
    <row r="51" spans="2:10" ht="26.4" x14ac:dyDescent="0.25">
      <c r="B51" s="14" t="s">
        <v>98</v>
      </c>
      <c r="C51" s="15" t="s">
        <v>99</v>
      </c>
      <c r="D51" s="16" t="s">
        <v>14</v>
      </c>
      <c r="E51" s="14">
        <v>0.43366650000000001</v>
      </c>
      <c r="F51" s="17">
        <v>5989</v>
      </c>
      <c r="G51" s="22">
        <f t="shared" si="0"/>
        <v>48391.12</v>
      </c>
      <c r="H51" s="17">
        <v>2597.2399999999998</v>
      </c>
      <c r="I51" s="22">
        <f t="shared" si="1"/>
        <v>20985.699199999999</v>
      </c>
      <c r="J51" s="24">
        <f t="shared" si="2"/>
        <v>10715.70303551456</v>
      </c>
    </row>
    <row r="52" spans="2:10" ht="26.4" x14ac:dyDescent="0.25">
      <c r="B52" s="14" t="s">
        <v>100</v>
      </c>
      <c r="C52" s="15" t="s">
        <v>101</v>
      </c>
      <c r="D52" s="16" t="s">
        <v>14</v>
      </c>
      <c r="E52" s="14">
        <v>1.6910000000000001E-2</v>
      </c>
      <c r="F52" s="17">
        <v>4455.2</v>
      </c>
      <c r="G52" s="22">
        <f t="shared" si="0"/>
        <v>35998.015999999996</v>
      </c>
      <c r="H52" s="17">
        <v>75.34</v>
      </c>
      <c r="I52" s="22">
        <f t="shared" si="1"/>
        <v>608.74720000000002</v>
      </c>
      <c r="J52" s="24">
        <f t="shared" si="2"/>
        <v>310.83806914095999</v>
      </c>
    </row>
    <row r="53" spans="2:10" ht="39.6" x14ac:dyDescent="0.25">
      <c r="B53" s="14" t="s">
        <v>102</v>
      </c>
      <c r="C53" s="15" t="s">
        <v>103</v>
      </c>
      <c r="D53" s="16" t="s">
        <v>14</v>
      </c>
      <c r="E53" s="14">
        <v>2.0403000000000001E-3</v>
      </c>
      <c r="F53" s="17">
        <v>5520</v>
      </c>
      <c r="G53" s="22">
        <f t="shared" si="0"/>
        <v>44601.599999999999</v>
      </c>
      <c r="H53" s="17">
        <v>11.27</v>
      </c>
      <c r="I53" s="22">
        <f t="shared" si="1"/>
        <v>91.061599999999999</v>
      </c>
      <c r="J53" s="24">
        <f t="shared" si="2"/>
        <v>46.497810448879996</v>
      </c>
    </row>
    <row r="54" spans="2:10" ht="39.6" x14ac:dyDescent="0.25">
      <c r="B54" s="14" t="s">
        <v>104</v>
      </c>
      <c r="C54" s="15" t="s">
        <v>105</v>
      </c>
      <c r="D54" s="16" t="s">
        <v>28</v>
      </c>
      <c r="E54" s="14">
        <v>0.32312000000000002</v>
      </c>
      <c r="F54" s="17">
        <v>558.33000000000004</v>
      </c>
      <c r="G54" s="22">
        <f t="shared" si="0"/>
        <v>4511.3064000000004</v>
      </c>
      <c r="H54" s="17">
        <v>180.41</v>
      </c>
      <c r="I54" s="22">
        <f t="shared" si="1"/>
        <v>1457.7128</v>
      </c>
      <c r="J54" s="24">
        <f t="shared" si="2"/>
        <v>744.33628953703999</v>
      </c>
    </row>
    <row r="55" spans="2:10" ht="26.4" x14ac:dyDescent="0.25">
      <c r="B55" s="14" t="s">
        <v>106</v>
      </c>
      <c r="C55" s="15" t="s">
        <v>107</v>
      </c>
      <c r="D55" s="16" t="s">
        <v>28</v>
      </c>
      <c r="E55" s="14">
        <v>1.81675E-2</v>
      </c>
      <c r="F55" s="17">
        <v>1668</v>
      </c>
      <c r="G55" s="22">
        <f t="shared" si="0"/>
        <v>13477.44</v>
      </c>
      <c r="H55" s="17">
        <v>30.3</v>
      </c>
      <c r="I55" s="22">
        <f t="shared" si="1"/>
        <v>244.82400000000001</v>
      </c>
      <c r="J55" s="24">
        <f t="shared" si="2"/>
        <v>125.0118595032</v>
      </c>
    </row>
    <row r="56" spans="2:10" ht="39.6" x14ac:dyDescent="0.25">
      <c r="B56" s="14" t="s">
        <v>108</v>
      </c>
      <c r="C56" s="15" t="s">
        <v>109</v>
      </c>
      <c r="D56" s="16" t="s">
        <v>28</v>
      </c>
      <c r="E56" s="14">
        <v>1.4239999999999999E-2</v>
      </c>
      <c r="F56" s="17">
        <v>1250</v>
      </c>
      <c r="G56" s="22">
        <f t="shared" si="0"/>
        <v>10100</v>
      </c>
      <c r="H56" s="17">
        <v>17.8</v>
      </c>
      <c r="I56" s="22">
        <f t="shared" si="1"/>
        <v>143.82400000000001</v>
      </c>
      <c r="J56" s="24">
        <f t="shared" si="2"/>
        <v>73.439310203200009</v>
      </c>
    </row>
    <row r="57" spans="2:10" ht="39.6" x14ac:dyDescent="0.25">
      <c r="B57" s="14" t="s">
        <v>110</v>
      </c>
      <c r="C57" s="15" t="s">
        <v>111</v>
      </c>
      <c r="D57" s="16" t="s">
        <v>28</v>
      </c>
      <c r="E57" s="14">
        <v>0.57630000000000003</v>
      </c>
      <c r="F57" s="17">
        <v>880.01</v>
      </c>
      <c r="G57" s="22">
        <f t="shared" si="0"/>
        <v>7110.4808000000003</v>
      </c>
      <c r="H57" s="17">
        <v>507.15</v>
      </c>
      <c r="I57" s="22">
        <f t="shared" si="1"/>
        <v>4097.7719999999999</v>
      </c>
      <c r="J57" s="24">
        <f t="shared" si="2"/>
        <v>2092.4014701995998</v>
      </c>
    </row>
    <row r="58" spans="2:10" ht="39.6" x14ac:dyDescent="0.25">
      <c r="B58" s="14" t="s">
        <v>112</v>
      </c>
      <c r="C58" s="15" t="s">
        <v>113</v>
      </c>
      <c r="D58" s="16" t="s">
        <v>28</v>
      </c>
      <c r="E58" s="14">
        <v>0.30259999999999998</v>
      </c>
      <c r="F58" s="17">
        <v>1100</v>
      </c>
      <c r="G58" s="22">
        <f t="shared" si="0"/>
        <v>8888</v>
      </c>
      <c r="H58" s="17">
        <v>332.86</v>
      </c>
      <c r="I58" s="22">
        <f t="shared" si="1"/>
        <v>2689.5088000000001</v>
      </c>
      <c r="J58" s="24">
        <f t="shared" si="2"/>
        <v>1373.3151007998401</v>
      </c>
    </row>
    <row r="59" spans="2:10" ht="26.4" x14ac:dyDescent="0.25">
      <c r="B59" s="14" t="s">
        <v>114</v>
      </c>
      <c r="C59" s="15" t="s">
        <v>115</v>
      </c>
      <c r="D59" s="16" t="s">
        <v>73</v>
      </c>
      <c r="E59" s="14">
        <v>4.4880000000000004</v>
      </c>
      <c r="F59" s="17">
        <v>10.71</v>
      </c>
      <c r="G59" s="22">
        <f t="shared" si="0"/>
        <v>86.536800000000014</v>
      </c>
      <c r="H59" s="17">
        <v>48.07</v>
      </c>
      <c r="I59" s="22">
        <f t="shared" si="1"/>
        <v>388.40559999999999</v>
      </c>
      <c r="J59" s="24">
        <f t="shared" si="2"/>
        <v>198.32739558808001</v>
      </c>
    </row>
    <row r="60" spans="2:10" x14ac:dyDescent="0.25">
      <c r="B60" s="14" t="s">
        <v>116</v>
      </c>
      <c r="C60" s="15" t="s">
        <v>117</v>
      </c>
      <c r="D60" s="16" t="s">
        <v>14</v>
      </c>
      <c r="E60" s="14">
        <v>1.1421000000000001E-3</v>
      </c>
      <c r="F60" s="17">
        <v>15620</v>
      </c>
      <c r="G60" s="22">
        <f t="shared" si="0"/>
        <v>126209.60000000001</v>
      </c>
      <c r="H60" s="17">
        <v>17.84</v>
      </c>
      <c r="I60" s="22">
        <f t="shared" si="1"/>
        <v>144.1472</v>
      </c>
      <c r="J60" s="24">
        <f t="shared" si="2"/>
        <v>73.604342360960004</v>
      </c>
    </row>
    <row r="61" spans="2:10" x14ac:dyDescent="0.25">
      <c r="B61" s="14" t="s">
        <v>118</v>
      </c>
      <c r="C61" s="15" t="s">
        <v>119</v>
      </c>
      <c r="D61" s="16" t="s">
        <v>14</v>
      </c>
      <c r="E61" s="14">
        <v>2.2842000000000001E-3</v>
      </c>
      <c r="F61" s="17">
        <v>14312.87</v>
      </c>
      <c r="G61" s="22">
        <f t="shared" si="0"/>
        <v>115647.9896</v>
      </c>
      <c r="H61" s="17">
        <v>32.69</v>
      </c>
      <c r="I61" s="22">
        <f t="shared" si="1"/>
        <v>264.1352</v>
      </c>
      <c r="J61" s="24">
        <f t="shared" si="2"/>
        <v>134.87253092936001</v>
      </c>
    </row>
    <row r="62" spans="2:10" x14ac:dyDescent="0.25">
      <c r="B62" s="14" t="s">
        <v>120</v>
      </c>
      <c r="C62" s="15" t="s">
        <v>121</v>
      </c>
      <c r="D62" s="16" t="s">
        <v>14</v>
      </c>
      <c r="E62" s="14">
        <v>1.9039999999999999E-4</v>
      </c>
      <c r="F62" s="17">
        <v>7640</v>
      </c>
      <c r="G62" s="22">
        <f t="shared" si="0"/>
        <v>61731.199999999997</v>
      </c>
      <c r="H62" s="17">
        <v>1.45</v>
      </c>
      <c r="I62" s="22">
        <f t="shared" si="1"/>
        <v>11.715999999999999</v>
      </c>
      <c r="J62" s="24">
        <f t="shared" si="2"/>
        <v>5.9824157187999996</v>
      </c>
    </row>
    <row r="63" spans="2:10" x14ac:dyDescent="0.25">
      <c r="B63" s="14" t="s">
        <v>122</v>
      </c>
      <c r="C63" s="15" t="s">
        <v>123</v>
      </c>
      <c r="D63" s="16" t="s">
        <v>21</v>
      </c>
      <c r="E63" s="14">
        <v>0.35532000000000002</v>
      </c>
      <c r="F63" s="17">
        <v>6.67</v>
      </c>
      <c r="G63" s="22">
        <f t="shared" si="0"/>
        <v>53.893599999999999</v>
      </c>
      <c r="H63" s="17">
        <v>2.37</v>
      </c>
      <c r="I63" s="22">
        <f t="shared" si="1"/>
        <v>19.1496</v>
      </c>
      <c r="J63" s="24">
        <f t="shared" si="2"/>
        <v>9.7781553472800002</v>
      </c>
    </row>
    <row r="64" spans="2:10" x14ac:dyDescent="0.25">
      <c r="B64" s="14" t="s">
        <v>124</v>
      </c>
      <c r="C64" s="15" t="s">
        <v>125</v>
      </c>
      <c r="D64" s="16" t="s">
        <v>28</v>
      </c>
      <c r="E64" s="14">
        <v>29.9175</v>
      </c>
      <c r="F64" s="17">
        <v>135.6</v>
      </c>
      <c r="G64" s="22">
        <f t="shared" si="0"/>
        <v>1095.6479999999999</v>
      </c>
      <c r="H64" s="17">
        <v>4056.81</v>
      </c>
      <c r="I64" s="22">
        <f t="shared" si="1"/>
        <v>32779.024799999999</v>
      </c>
      <c r="J64" s="24">
        <f t="shared" si="2"/>
        <v>16737.602698058639</v>
      </c>
    </row>
    <row r="65" spans="2:10" ht="66" x14ac:dyDescent="0.25">
      <c r="B65" s="14" t="s">
        <v>126</v>
      </c>
      <c r="C65" s="15" t="s">
        <v>127</v>
      </c>
      <c r="D65" s="16" t="s">
        <v>128</v>
      </c>
      <c r="E65" s="14">
        <v>12.21</v>
      </c>
      <c r="F65" s="17">
        <v>112</v>
      </c>
      <c r="G65" s="22">
        <f t="shared" si="0"/>
        <v>904.96</v>
      </c>
      <c r="H65" s="17">
        <v>1367.52</v>
      </c>
      <c r="I65" s="22">
        <f t="shared" si="1"/>
        <v>11049.561599999999</v>
      </c>
      <c r="J65" s="24">
        <f t="shared" si="2"/>
        <v>5642.1194094988796</v>
      </c>
    </row>
    <row r="66" spans="2:10" ht="39.6" x14ac:dyDescent="0.25">
      <c r="B66" s="14" t="s">
        <v>129</v>
      </c>
      <c r="C66" s="15" t="s">
        <v>130</v>
      </c>
      <c r="D66" s="16" t="s">
        <v>63</v>
      </c>
      <c r="E66" s="14">
        <v>36</v>
      </c>
      <c r="F66" s="17">
        <v>651.45000000000005</v>
      </c>
      <c r="G66" s="17">
        <v>1130.3599999999999</v>
      </c>
      <c r="H66" s="17">
        <v>23452.2</v>
      </c>
      <c r="I66" s="17">
        <v>40692.959999999999</v>
      </c>
      <c r="J66" s="24">
        <f t="shared" si="2"/>
        <v>20778.610750127998</v>
      </c>
    </row>
    <row r="67" spans="2:10" ht="52.8" x14ac:dyDescent="0.25">
      <c r="B67" s="14" t="s">
        <v>131</v>
      </c>
      <c r="C67" s="15" t="s">
        <v>132</v>
      </c>
      <c r="D67" s="16" t="s">
        <v>128</v>
      </c>
      <c r="E67" s="14">
        <v>130.92160000000001</v>
      </c>
      <c r="F67" s="17">
        <v>39100</v>
      </c>
      <c r="G67" s="17">
        <v>33300.26</v>
      </c>
      <c r="H67" s="17">
        <v>5119034.5599999996</v>
      </c>
      <c r="I67" s="17">
        <v>4359723.32</v>
      </c>
      <c r="J67" s="24">
        <f t="shared" si="2"/>
        <v>2226158.8698520763</v>
      </c>
    </row>
    <row r="68" spans="2:10" ht="39.6" x14ac:dyDescent="0.25">
      <c r="B68" s="14" t="s">
        <v>133</v>
      </c>
      <c r="C68" s="15" t="s">
        <v>130</v>
      </c>
      <c r="D68" s="16" t="s">
        <v>63</v>
      </c>
      <c r="E68" s="14">
        <v>15</v>
      </c>
      <c r="F68" s="17">
        <v>651.45000000000005</v>
      </c>
      <c r="G68" s="17">
        <v>1130.3599999999999</v>
      </c>
      <c r="H68" s="17">
        <v>9771.75</v>
      </c>
      <c r="I68" s="17">
        <v>16955.400000000001</v>
      </c>
      <c r="J68" s="24">
        <f t="shared" si="2"/>
        <v>8657.7544792200006</v>
      </c>
    </row>
    <row r="69" spans="2:10" ht="39.6" x14ac:dyDescent="0.25">
      <c r="B69" s="14" t="s">
        <v>134</v>
      </c>
      <c r="C69" s="15" t="s">
        <v>220</v>
      </c>
      <c r="D69" s="16" t="s">
        <v>63</v>
      </c>
      <c r="E69" s="14">
        <v>33</v>
      </c>
      <c r="F69" s="17">
        <v>651.45000000000005</v>
      </c>
      <c r="G69" s="17">
        <v>2750.94</v>
      </c>
      <c r="H69" s="17">
        <v>21497.85</v>
      </c>
      <c r="I69" s="17">
        <v>90781.02</v>
      </c>
      <c r="J69" s="24">
        <f t="shared" si="2"/>
        <v>46354.540885686001</v>
      </c>
    </row>
    <row r="70" spans="2:10" ht="26.4" x14ac:dyDescent="0.25">
      <c r="B70" s="14" t="s">
        <v>135</v>
      </c>
      <c r="C70" s="15" t="s">
        <v>136</v>
      </c>
      <c r="D70" s="16" t="s">
        <v>14</v>
      </c>
      <c r="E70" s="14">
        <v>1.400585</v>
      </c>
      <c r="F70" s="17">
        <v>1487.6</v>
      </c>
      <c r="G70" s="22">
        <f>F70*8.08</f>
        <v>12019.807999999999</v>
      </c>
      <c r="H70" s="17">
        <v>2083.5100000000002</v>
      </c>
      <c r="I70" s="22">
        <f>H70*8.08</f>
        <v>16834.760800000004</v>
      </c>
      <c r="J70" s="24">
        <f t="shared" si="2"/>
        <v>8596.153775363442</v>
      </c>
    </row>
    <row r="71" spans="2:10" ht="26.4" x14ac:dyDescent="0.25">
      <c r="B71" s="14" t="s">
        <v>137</v>
      </c>
      <c r="C71" s="15" t="s">
        <v>138</v>
      </c>
      <c r="D71" s="16" t="s">
        <v>14</v>
      </c>
      <c r="E71" s="14">
        <v>0.16592000000000001</v>
      </c>
      <c r="F71" s="17">
        <v>1500</v>
      </c>
      <c r="G71" s="22">
        <f t="shared" ref="G71:G112" si="3">F71*8.08</f>
        <v>12120</v>
      </c>
      <c r="H71" s="17">
        <v>248.88</v>
      </c>
      <c r="I71" s="22">
        <f t="shared" ref="I71:I112" si="4">H71*8.08</f>
        <v>2010.9503999999999</v>
      </c>
      <c r="J71" s="24">
        <f t="shared" si="2"/>
        <v>1026.8300855827199</v>
      </c>
    </row>
    <row r="72" spans="2:10" ht="26.4" x14ac:dyDescent="0.25">
      <c r="B72" s="14" t="s">
        <v>139</v>
      </c>
      <c r="C72" s="15" t="s">
        <v>140</v>
      </c>
      <c r="D72" s="16" t="s">
        <v>14</v>
      </c>
      <c r="E72" s="14">
        <v>4.2602000000000002</v>
      </c>
      <c r="F72" s="17">
        <v>30599.52</v>
      </c>
      <c r="G72" s="22">
        <f t="shared" si="3"/>
        <v>247244.12160000001</v>
      </c>
      <c r="H72" s="17">
        <v>130360.08</v>
      </c>
      <c r="I72" s="22">
        <f t="shared" si="4"/>
        <v>1053309.4464</v>
      </c>
      <c r="J72" s="24">
        <f t="shared" si="2"/>
        <v>537840.13220415555</v>
      </c>
    </row>
    <row r="73" spans="2:10" ht="26.4" x14ac:dyDescent="0.25">
      <c r="B73" s="14" t="s">
        <v>141</v>
      </c>
      <c r="C73" s="15" t="s">
        <v>142</v>
      </c>
      <c r="D73" s="16" t="s">
        <v>68</v>
      </c>
      <c r="E73" s="14">
        <v>18.48</v>
      </c>
      <c r="F73" s="17">
        <v>8.36</v>
      </c>
      <c r="G73" s="22">
        <f t="shared" si="3"/>
        <v>67.5488</v>
      </c>
      <c r="H73" s="17">
        <v>154.49</v>
      </c>
      <c r="I73" s="22">
        <f t="shared" si="4"/>
        <v>1248.2792000000002</v>
      </c>
      <c r="J73" s="24">
        <f t="shared" si="2"/>
        <v>637.39545130856004</v>
      </c>
    </row>
    <row r="74" spans="2:10" ht="39.6" x14ac:dyDescent="0.25">
      <c r="B74" s="14" t="s">
        <v>143</v>
      </c>
      <c r="C74" s="15" t="s">
        <v>144</v>
      </c>
      <c r="D74" s="16" t="s">
        <v>68</v>
      </c>
      <c r="E74" s="14">
        <v>56.13</v>
      </c>
      <c r="F74" s="17">
        <v>230.46</v>
      </c>
      <c r="G74" s="22">
        <f t="shared" si="3"/>
        <v>1862.1168</v>
      </c>
      <c r="H74" s="17">
        <v>12935.72</v>
      </c>
      <c r="I74" s="22">
        <f t="shared" si="4"/>
        <v>104520.6176</v>
      </c>
      <c r="J74" s="24">
        <f t="shared" si="2"/>
        <v>53370.244594479678</v>
      </c>
    </row>
    <row r="75" spans="2:10" ht="26.4" x14ac:dyDescent="0.25">
      <c r="B75" s="14" t="s">
        <v>145</v>
      </c>
      <c r="C75" s="15" t="s">
        <v>146</v>
      </c>
      <c r="D75" s="16" t="s">
        <v>14</v>
      </c>
      <c r="E75" s="14">
        <v>84.552000000000007</v>
      </c>
      <c r="F75" s="17">
        <v>728.2</v>
      </c>
      <c r="G75" s="22">
        <f t="shared" si="3"/>
        <v>5883.8560000000007</v>
      </c>
      <c r="H75" s="17">
        <v>61570.77</v>
      </c>
      <c r="I75" s="22">
        <f t="shared" si="4"/>
        <v>497491.82159999997</v>
      </c>
      <c r="J75" s="24">
        <f t="shared" si="2"/>
        <v>254028.92570111685</v>
      </c>
    </row>
    <row r="76" spans="2:10" ht="26.4" x14ac:dyDescent="0.25">
      <c r="B76" s="14" t="s">
        <v>147</v>
      </c>
      <c r="C76" s="15" t="s">
        <v>148</v>
      </c>
      <c r="D76" s="16" t="s">
        <v>28</v>
      </c>
      <c r="E76" s="14">
        <v>1.575</v>
      </c>
      <c r="F76" s="17">
        <v>145.80000000000001</v>
      </c>
      <c r="G76" s="22">
        <f t="shared" si="3"/>
        <v>1178.0640000000001</v>
      </c>
      <c r="H76" s="17">
        <v>229.64</v>
      </c>
      <c r="I76" s="22">
        <f t="shared" si="4"/>
        <v>1855.4911999999999</v>
      </c>
      <c r="J76" s="24">
        <f t="shared" si="2"/>
        <v>947.44961770015993</v>
      </c>
    </row>
    <row r="77" spans="2:10" ht="26.4" x14ac:dyDescent="0.25">
      <c r="B77" s="14" t="s">
        <v>149</v>
      </c>
      <c r="C77" s="15" t="s">
        <v>150</v>
      </c>
      <c r="D77" s="16" t="s">
        <v>28</v>
      </c>
      <c r="E77" s="14">
        <v>2.972</v>
      </c>
      <c r="F77" s="17">
        <v>130</v>
      </c>
      <c r="G77" s="22">
        <f t="shared" si="3"/>
        <v>1050.4000000000001</v>
      </c>
      <c r="H77" s="17">
        <v>386.36</v>
      </c>
      <c r="I77" s="22">
        <f t="shared" si="4"/>
        <v>3121.7888000000003</v>
      </c>
      <c r="J77" s="24">
        <f t="shared" ref="J77:J112" si="5">I77*0.5106193</f>
        <v>1594.0456118038401</v>
      </c>
    </row>
    <row r="78" spans="2:10" ht="26.4" x14ac:dyDescent="0.25">
      <c r="B78" s="14" t="s">
        <v>151</v>
      </c>
      <c r="C78" s="15" t="s">
        <v>152</v>
      </c>
      <c r="D78" s="16" t="s">
        <v>28</v>
      </c>
      <c r="E78" s="14">
        <v>24.41</v>
      </c>
      <c r="F78" s="17">
        <v>91.5</v>
      </c>
      <c r="G78" s="22">
        <f t="shared" si="3"/>
        <v>739.32</v>
      </c>
      <c r="H78" s="17">
        <v>2233.52</v>
      </c>
      <c r="I78" s="22">
        <f t="shared" si="4"/>
        <v>18046.8416</v>
      </c>
      <c r="J78" s="24">
        <f t="shared" si="5"/>
        <v>9215.0656250028806</v>
      </c>
    </row>
    <row r="79" spans="2:10" ht="26.4" x14ac:dyDescent="0.25">
      <c r="B79" s="14" t="s">
        <v>153</v>
      </c>
      <c r="C79" s="15" t="s">
        <v>154</v>
      </c>
      <c r="D79" s="16" t="s">
        <v>28</v>
      </c>
      <c r="E79" s="14">
        <v>17.450800000000001</v>
      </c>
      <c r="F79" s="17">
        <v>114.13</v>
      </c>
      <c r="G79" s="22">
        <f t="shared" si="3"/>
        <v>922.17039999999997</v>
      </c>
      <c r="H79" s="17">
        <v>1991.66</v>
      </c>
      <c r="I79" s="22">
        <f t="shared" si="4"/>
        <v>16092.612800000001</v>
      </c>
      <c r="J79" s="24">
        <f t="shared" si="5"/>
        <v>8217.1986831070408</v>
      </c>
    </row>
    <row r="80" spans="2:10" ht="26.4" x14ac:dyDescent="0.25">
      <c r="B80" s="14" t="s">
        <v>155</v>
      </c>
      <c r="C80" s="15" t="s">
        <v>156</v>
      </c>
      <c r="D80" s="16" t="s">
        <v>28</v>
      </c>
      <c r="E80" s="14">
        <v>2.6080000000000001</v>
      </c>
      <c r="F80" s="17">
        <v>166.8</v>
      </c>
      <c r="G80" s="22">
        <f t="shared" si="3"/>
        <v>1347.7440000000001</v>
      </c>
      <c r="H80" s="17">
        <v>435.01</v>
      </c>
      <c r="I80" s="22">
        <f t="shared" si="4"/>
        <v>3514.8807999999999</v>
      </c>
      <c r="J80" s="24">
        <f t="shared" si="5"/>
        <v>1794.7659736794399</v>
      </c>
    </row>
    <row r="81" spans="2:10" ht="26.4" x14ac:dyDescent="0.25">
      <c r="B81" s="14" t="s">
        <v>157</v>
      </c>
      <c r="C81" s="15" t="s">
        <v>158</v>
      </c>
      <c r="D81" s="16" t="s">
        <v>28</v>
      </c>
      <c r="E81" s="14">
        <v>64.906000000000006</v>
      </c>
      <c r="F81" s="17">
        <v>155.94</v>
      </c>
      <c r="G81" s="22">
        <f t="shared" si="3"/>
        <v>1259.9952000000001</v>
      </c>
      <c r="H81" s="17">
        <v>10121.44</v>
      </c>
      <c r="I81" s="22">
        <f t="shared" si="4"/>
        <v>81781.23520000001</v>
      </c>
      <c r="J81" s="24">
        <f t="shared" si="5"/>
        <v>41759.077070959363</v>
      </c>
    </row>
    <row r="82" spans="2:10" ht="26.4" x14ac:dyDescent="0.25">
      <c r="B82" s="14" t="s">
        <v>159</v>
      </c>
      <c r="C82" s="15" t="s">
        <v>160</v>
      </c>
      <c r="D82" s="16" t="s">
        <v>28</v>
      </c>
      <c r="E82" s="14">
        <v>1698.2750000000001</v>
      </c>
      <c r="F82" s="17">
        <v>44.82</v>
      </c>
      <c r="G82" s="22">
        <f t="shared" si="3"/>
        <v>362.1456</v>
      </c>
      <c r="H82" s="17">
        <v>76116.69</v>
      </c>
      <c r="I82" s="22">
        <f t="shared" si="4"/>
        <v>615022.85519999999</v>
      </c>
      <c r="J82" s="24">
        <f t="shared" si="5"/>
        <v>314042.53980622534</v>
      </c>
    </row>
    <row r="83" spans="2:10" ht="26.4" x14ac:dyDescent="0.25">
      <c r="B83" s="14" t="s">
        <v>161</v>
      </c>
      <c r="C83" s="15" t="s">
        <v>87</v>
      </c>
      <c r="D83" s="16" t="s">
        <v>28</v>
      </c>
      <c r="E83" s="14">
        <v>1.2322</v>
      </c>
      <c r="F83" s="17">
        <v>600</v>
      </c>
      <c r="G83" s="22">
        <f t="shared" si="3"/>
        <v>4848</v>
      </c>
      <c r="H83" s="17">
        <v>739.32</v>
      </c>
      <c r="I83" s="22">
        <f t="shared" si="4"/>
        <v>5973.7056000000002</v>
      </c>
      <c r="J83" s="24">
        <f t="shared" si="5"/>
        <v>3050.2893718780801</v>
      </c>
    </row>
    <row r="84" spans="2:10" ht="26.4" x14ac:dyDescent="0.25">
      <c r="B84" s="14" t="s">
        <v>162</v>
      </c>
      <c r="C84" s="15" t="s">
        <v>89</v>
      </c>
      <c r="D84" s="16" t="s">
        <v>28</v>
      </c>
      <c r="E84" s="14">
        <v>-5.7488000000000001</v>
      </c>
      <c r="F84" s="17">
        <v>592.76</v>
      </c>
      <c r="G84" s="22">
        <f t="shared" si="3"/>
        <v>4789.5007999999998</v>
      </c>
      <c r="H84" s="17">
        <v>-3407.66</v>
      </c>
      <c r="I84" s="22">
        <f t="shared" si="4"/>
        <v>-27533.892799999998</v>
      </c>
      <c r="J84" s="24">
        <f t="shared" si="5"/>
        <v>-14059.337067811039</v>
      </c>
    </row>
    <row r="85" spans="2:10" ht="52.8" x14ac:dyDescent="0.25">
      <c r="B85" s="14" t="s">
        <v>163</v>
      </c>
      <c r="C85" s="15" t="s">
        <v>164</v>
      </c>
      <c r="D85" s="16" t="s">
        <v>14</v>
      </c>
      <c r="E85" s="14">
        <v>2.2149999999999999</v>
      </c>
      <c r="F85" s="17">
        <v>491.01</v>
      </c>
      <c r="G85" s="22">
        <f t="shared" si="3"/>
        <v>3967.3607999999999</v>
      </c>
      <c r="H85" s="17">
        <v>1087.5899999999999</v>
      </c>
      <c r="I85" s="22">
        <f t="shared" si="4"/>
        <v>8787.7271999999994</v>
      </c>
      <c r="J85" s="24">
        <f t="shared" si="5"/>
        <v>4487.1831114549595</v>
      </c>
    </row>
    <row r="86" spans="2:10" ht="26.4" x14ac:dyDescent="0.25">
      <c r="B86" s="14" t="s">
        <v>165</v>
      </c>
      <c r="C86" s="15" t="s">
        <v>166</v>
      </c>
      <c r="D86" s="16" t="s">
        <v>14</v>
      </c>
      <c r="E86" s="14">
        <v>227.96</v>
      </c>
      <c r="F86" s="17">
        <v>480.09</v>
      </c>
      <c r="G86" s="22">
        <f t="shared" si="3"/>
        <v>3879.1271999999999</v>
      </c>
      <c r="H86" s="17">
        <v>109441.32</v>
      </c>
      <c r="I86" s="22">
        <f t="shared" si="4"/>
        <v>884285.86560000002</v>
      </c>
      <c r="J86" s="24">
        <f t="shared" si="5"/>
        <v>451533.4296925661</v>
      </c>
    </row>
    <row r="87" spans="2:10" ht="39.6" x14ac:dyDescent="0.25">
      <c r="B87" s="14" t="s">
        <v>167</v>
      </c>
      <c r="C87" s="15" t="s">
        <v>168</v>
      </c>
      <c r="D87" s="16" t="s">
        <v>14</v>
      </c>
      <c r="E87" s="14">
        <v>19.896999999999998</v>
      </c>
      <c r="F87" s="17">
        <v>479.83</v>
      </c>
      <c r="G87" s="22">
        <f t="shared" si="3"/>
        <v>3877.0263999999997</v>
      </c>
      <c r="H87" s="17">
        <v>9547.18</v>
      </c>
      <c r="I87" s="22">
        <f t="shared" si="4"/>
        <v>77141.214399999997</v>
      </c>
      <c r="J87" s="24">
        <f t="shared" si="5"/>
        <v>39389.792898077918</v>
      </c>
    </row>
    <row r="88" spans="2:10" ht="39.6" x14ac:dyDescent="0.25">
      <c r="B88" s="14" t="s">
        <v>169</v>
      </c>
      <c r="C88" s="15" t="s">
        <v>170</v>
      </c>
      <c r="D88" s="16" t="s">
        <v>14</v>
      </c>
      <c r="E88" s="14">
        <v>36.718000000000004</v>
      </c>
      <c r="F88" s="17">
        <v>451.06</v>
      </c>
      <c r="G88" s="22">
        <f t="shared" si="3"/>
        <v>3644.5648000000001</v>
      </c>
      <c r="H88" s="17">
        <v>16562.02</v>
      </c>
      <c r="I88" s="22">
        <f t="shared" si="4"/>
        <v>133821.12160000001</v>
      </c>
      <c r="J88" s="24">
        <f t="shared" si="5"/>
        <v>68331.647436606887</v>
      </c>
    </row>
    <row r="89" spans="2:10" ht="39.6" x14ac:dyDescent="0.25">
      <c r="B89" s="14" t="s">
        <v>171</v>
      </c>
      <c r="C89" s="15" t="s">
        <v>172</v>
      </c>
      <c r="D89" s="16" t="s">
        <v>14</v>
      </c>
      <c r="E89" s="14">
        <v>57.36</v>
      </c>
      <c r="F89" s="17">
        <v>674.34</v>
      </c>
      <c r="G89" s="22">
        <f t="shared" si="3"/>
        <v>5448.6671999999999</v>
      </c>
      <c r="H89" s="17">
        <v>38680.14</v>
      </c>
      <c r="I89" s="22">
        <f t="shared" si="4"/>
        <v>312535.53120000003</v>
      </c>
      <c r="J89" s="24">
        <f t="shared" si="5"/>
        <v>159586.67416647216</v>
      </c>
    </row>
    <row r="90" spans="2:10" ht="26.4" x14ac:dyDescent="0.25">
      <c r="B90" s="14" t="s">
        <v>173</v>
      </c>
      <c r="C90" s="15" t="s">
        <v>97</v>
      </c>
      <c r="D90" s="16" t="s">
        <v>28</v>
      </c>
      <c r="E90" s="14">
        <v>4.5870800000000003</v>
      </c>
      <c r="F90" s="17">
        <v>519.79999999999995</v>
      </c>
      <c r="G90" s="22">
        <f t="shared" si="3"/>
        <v>4199.9839999999995</v>
      </c>
      <c r="H90" s="17">
        <v>2384.36</v>
      </c>
      <c r="I90" s="22">
        <f t="shared" si="4"/>
        <v>19265.628800000002</v>
      </c>
      <c r="J90" s="24">
        <f t="shared" si="5"/>
        <v>9837.4018919158407</v>
      </c>
    </row>
    <row r="91" spans="2:10" ht="52.8" x14ac:dyDescent="0.25">
      <c r="B91" s="14" t="s">
        <v>174</v>
      </c>
      <c r="C91" s="15" t="s">
        <v>175</v>
      </c>
      <c r="D91" s="16" t="s">
        <v>63</v>
      </c>
      <c r="E91" s="14">
        <v>37</v>
      </c>
      <c r="F91" s="17">
        <v>31.43</v>
      </c>
      <c r="G91" s="22">
        <f t="shared" si="3"/>
        <v>253.95439999999999</v>
      </c>
      <c r="H91" s="17">
        <v>1162.9100000000001</v>
      </c>
      <c r="I91" s="22">
        <f t="shared" si="4"/>
        <v>9396.3128000000015</v>
      </c>
      <c r="J91" s="24">
        <f t="shared" si="5"/>
        <v>4797.9386645170407</v>
      </c>
    </row>
    <row r="92" spans="2:10" ht="52.8" x14ac:dyDescent="0.25">
      <c r="B92" s="14" t="s">
        <v>176</v>
      </c>
      <c r="C92" s="15" t="s">
        <v>177</v>
      </c>
      <c r="D92" s="16" t="s">
        <v>63</v>
      </c>
      <c r="E92" s="14">
        <v>16</v>
      </c>
      <c r="F92" s="17">
        <v>78.56</v>
      </c>
      <c r="G92" s="22">
        <f t="shared" si="3"/>
        <v>634.76480000000004</v>
      </c>
      <c r="H92" s="17">
        <v>1256.96</v>
      </c>
      <c r="I92" s="22">
        <f t="shared" si="4"/>
        <v>10156.236800000001</v>
      </c>
      <c r="J92" s="24">
        <f t="shared" si="5"/>
        <v>5185.9705254502405</v>
      </c>
    </row>
    <row r="93" spans="2:10" ht="52.8" x14ac:dyDescent="0.25">
      <c r="B93" s="14" t="s">
        <v>178</v>
      </c>
      <c r="C93" s="15" t="s">
        <v>179</v>
      </c>
      <c r="D93" s="16" t="s">
        <v>63</v>
      </c>
      <c r="E93" s="14">
        <v>14</v>
      </c>
      <c r="F93" s="17">
        <v>429.96</v>
      </c>
      <c r="G93" s="22">
        <f t="shared" si="3"/>
        <v>3474.0767999999998</v>
      </c>
      <c r="H93" s="17">
        <v>6019.44</v>
      </c>
      <c r="I93" s="22">
        <f t="shared" si="4"/>
        <v>48637.075199999999</v>
      </c>
      <c r="J93" s="24">
        <f t="shared" si="5"/>
        <v>24835.029292671359</v>
      </c>
    </row>
    <row r="94" spans="2:10" ht="52.8" x14ac:dyDescent="0.25">
      <c r="B94" s="14" t="s">
        <v>180</v>
      </c>
      <c r="C94" s="15" t="s">
        <v>181</v>
      </c>
      <c r="D94" s="16" t="s">
        <v>63</v>
      </c>
      <c r="E94" s="14">
        <v>44</v>
      </c>
      <c r="F94" s="17">
        <v>647.77</v>
      </c>
      <c r="G94" s="22">
        <f t="shared" si="3"/>
        <v>5233.9816000000001</v>
      </c>
      <c r="H94" s="17">
        <v>28501.88</v>
      </c>
      <c r="I94" s="22">
        <f t="shared" si="4"/>
        <v>230295.19040000002</v>
      </c>
      <c r="J94" s="24">
        <f t="shared" si="5"/>
        <v>117593.16891541473</v>
      </c>
    </row>
    <row r="95" spans="2:10" ht="52.8" x14ac:dyDescent="0.25">
      <c r="B95" s="14" t="s">
        <v>182</v>
      </c>
      <c r="C95" s="15" t="s">
        <v>183</v>
      </c>
      <c r="D95" s="16" t="s">
        <v>63</v>
      </c>
      <c r="E95" s="14">
        <v>15</v>
      </c>
      <c r="F95" s="17">
        <v>462.83</v>
      </c>
      <c r="G95" s="22">
        <f t="shared" si="3"/>
        <v>3739.6664000000001</v>
      </c>
      <c r="H95" s="17">
        <v>6942.45</v>
      </c>
      <c r="I95" s="22">
        <f t="shared" si="4"/>
        <v>56094.995999999999</v>
      </c>
      <c r="J95" s="24">
        <f t="shared" si="5"/>
        <v>28643.187591022801</v>
      </c>
    </row>
    <row r="96" spans="2:10" ht="39.6" x14ac:dyDescent="0.25">
      <c r="B96" s="14" t="s">
        <v>184</v>
      </c>
      <c r="C96" s="15" t="s">
        <v>185</v>
      </c>
      <c r="D96" s="16" t="s">
        <v>63</v>
      </c>
      <c r="E96" s="14">
        <v>4</v>
      </c>
      <c r="F96" s="17">
        <v>372.65</v>
      </c>
      <c r="G96" s="22">
        <f t="shared" si="3"/>
        <v>3011.0119999999997</v>
      </c>
      <c r="H96" s="17">
        <v>1490.6</v>
      </c>
      <c r="I96" s="22">
        <f t="shared" si="4"/>
        <v>12044.047999999999</v>
      </c>
      <c r="J96" s="24">
        <f t="shared" si="5"/>
        <v>6149.9233589263995</v>
      </c>
    </row>
    <row r="97" spans="2:10" ht="39.6" x14ac:dyDescent="0.25">
      <c r="B97" s="14" t="s">
        <v>186</v>
      </c>
      <c r="C97" s="15" t="s">
        <v>187</v>
      </c>
      <c r="D97" s="16" t="s">
        <v>63</v>
      </c>
      <c r="E97" s="14">
        <v>11</v>
      </c>
      <c r="F97" s="17">
        <v>387.63</v>
      </c>
      <c r="G97" s="22">
        <f t="shared" si="3"/>
        <v>3132.0504000000001</v>
      </c>
      <c r="H97" s="17">
        <v>4263.93</v>
      </c>
      <c r="I97" s="22">
        <f t="shared" si="4"/>
        <v>34452.554400000001</v>
      </c>
      <c r="J97" s="24">
        <f t="shared" si="5"/>
        <v>17592.13921093992</v>
      </c>
    </row>
    <row r="98" spans="2:10" ht="26.4" x14ac:dyDescent="0.25">
      <c r="B98" s="14" t="s">
        <v>188</v>
      </c>
      <c r="C98" s="15" t="s">
        <v>189</v>
      </c>
      <c r="D98" s="16" t="s">
        <v>63</v>
      </c>
      <c r="E98" s="14">
        <v>339</v>
      </c>
      <c r="F98" s="17">
        <v>63.12</v>
      </c>
      <c r="G98" s="22">
        <f t="shared" si="3"/>
        <v>510.00959999999998</v>
      </c>
      <c r="H98" s="17">
        <v>21397.68</v>
      </c>
      <c r="I98" s="22">
        <f t="shared" si="4"/>
        <v>172893.25440000001</v>
      </c>
      <c r="J98" s="24">
        <f t="shared" si="5"/>
        <v>88282.632536449921</v>
      </c>
    </row>
    <row r="99" spans="2:10" ht="66" x14ac:dyDescent="0.25">
      <c r="B99" s="14" t="s">
        <v>190</v>
      </c>
      <c r="C99" s="15" t="s">
        <v>191</v>
      </c>
      <c r="D99" s="16" t="s">
        <v>14</v>
      </c>
      <c r="E99" s="14">
        <v>0.46989999999999998</v>
      </c>
      <c r="F99" s="17">
        <v>7571</v>
      </c>
      <c r="G99" s="22">
        <f t="shared" si="3"/>
        <v>61173.68</v>
      </c>
      <c r="H99" s="17">
        <v>3557.61</v>
      </c>
      <c r="I99" s="22">
        <f t="shared" si="4"/>
        <v>28745.488800000003</v>
      </c>
      <c r="J99" s="24">
        <f t="shared" si="5"/>
        <v>14678.001369213842</v>
      </c>
    </row>
    <row r="100" spans="2:10" ht="26.4" x14ac:dyDescent="0.25">
      <c r="B100" s="14" t="s">
        <v>192</v>
      </c>
      <c r="C100" s="15" t="s">
        <v>193</v>
      </c>
      <c r="D100" s="16" t="s">
        <v>63</v>
      </c>
      <c r="E100" s="14">
        <v>4</v>
      </c>
      <c r="F100" s="17">
        <v>375</v>
      </c>
      <c r="G100" s="22">
        <f t="shared" si="3"/>
        <v>3030</v>
      </c>
      <c r="H100" s="17">
        <v>1500</v>
      </c>
      <c r="I100" s="22">
        <f t="shared" si="4"/>
        <v>12120</v>
      </c>
      <c r="J100" s="24">
        <f t="shared" si="5"/>
        <v>6188.7059159999999</v>
      </c>
    </row>
    <row r="101" spans="2:10" ht="26.4" x14ac:dyDescent="0.25">
      <c r="B101" s="14" t="s">
        <v>194</v>
      </c>
      <c r="C101" s="15" t="s">
        <v>195</v>
      </c>
      <c r="D101" s="16" t="s">
        <v>63</v>
      </c>
      <c r="E101" s="14">
        <v>11</v>
      </c>
      <c r="F101" s="17">
        <v>569.52</v>
      </c>
      <c r="G101" s="22">
        <f t="shared" si="3"/>
        <v>4601.7215999999999</v>
      </c>
      <c r="H101" s="17">
        <v>6264.72</v>
      </c>
      <c r="I101" s="22">
        <f t="shared" si="4"/>
        <v>50618.937600000005</v>
      </c>
      <c r="J101" s="24">
        <f t="shared" si="5"/>
        <v>25847.006484055681</v>
      </c>
    </row>
    <row r="102" spans="2:10" ht="26.4" x14ac:dyDescent="0.25">
      <c r="B102" s="14" t="s">
        <v>196</v>
      </c>
      <c r="C102" s="15" t="s">
        <v>197</v>
      </c>
      <c r="D102" s="16" t="s">
        <v>14</v>
      </c>
      <c r="E102" s="14">
        <v>8.0739999999999998</v>
      </c>
      <c r="F102" s="17">
        <v>5763</v>
      </c>
      <c r="G102" s="22">
        <f t="shared" si="3"/>
        <v>46565.04</v>
      </c>
      <c r="H102" s="17">
        <v>46530.46</v>
      </c>
      <c r="I102" s="22">
        <f t="shared" si="4"/>
        <v>375966.11680000002</v>
      </c>
      <c r="J102" s="24">
        <f t="shared" si="5"/>
        <v>191975.55538413426</v>
      </c>
    </row>
    <row r="103" spans="2:10" ht="39.6" x14ac:dyDescent="0.25">
      <c r="B103" s="14" t="s">
        <v>198</v>
      </c>
      <c r="C103" s="15" t="s">
        <v>199</v>
      </c>
      <c r="D103" s="16" t="s">
        <v>28</v>
      </c>
      <c r="E103" s="14">
        <v>8.77</v>
      </c>
      <c r="F103" s="17">
        <v>646.72</v>
      </c>
      <c r="G103" s="22">
        <f t="shared" si="3"/>
        <v>5225.4976000000006</v>
      </c>
      <c r="H103" s="17">
        <v>5671.73</v>
      </c>
      <c r="I103" s="22">
        <f t="shared" si="4"/>
        <v>45827.578399999999</v>
      </c>
      <c r="J103" s="24">
        <f t="shared" si="5"/>
        <v>23400.446003303121</v>
      </c>
    </row>
    <row r="104" spans="2:10" ht="39.6" x14ac:dyDescent="0.25">
      <c r="B104" s="14" t="s">
        <v>200</v>
      </c>
      <c r="C104" s="15" t="s">
        <v>201</v>
      </c>
      <c r="D104" s="16" t="s">
        <v>21</v>
      </c>
      <c r="E104" s="14">
        <v>29.27</v>
      </c>
      <c r="F104" s="17">
        <v>37.700000000000003</v>
      </c>
      <c r="G104" s="22">
        <f t="shared" si="3"/>
        <v>304.61600000000004</v>
      </c>
      <c r="H104" s="17">
        <v>1103.48</v>
      </c>
      <c r="I104" s="22">
        <f t="shared" si="4"/>
        <v>8916.1183999999994</v>
      </c>
      <c r="J104" s="24">
        <f t="shared" si="5"/>
        <v>4552.7421361251199</v>
      </c>
    </row>
    <row r="105" spans="2:10" ht="26.4" x14ac:dyDescent="0.25">
      <c r="B105" s="14" t="s">
        <v>202</v>
      </c>
      <c r="C105" s="15" t="s">
        <v>203</v>
      </c>
      <c r="D105" s="16" t="s">
        <v>21</v>
      </c>
      <c r="E105" s="14">
        <v>11.26</v>
      </c>
      <c r="F105" s="17">
        <v>30.08</v>
      </c>
      <c r="G105" s="22">
        <f t="shared" si="3"/>
        <v>243.04639999999998</v>
      </c>
      <c r="H105" s="17">
        <v>338.7</v>
      </c>
      <c r="I105" s="22">
        <f t="shared" si="4"/>
        <v>2736.6959999999999</v>
      </c>
      <c r="J105" s="24">
        <f t="shared" si="5"/>
        <v>1397.4097958328</v>
      </c>
    </row>
    <row r="106" spans="2:10" ht="26.4" x14ac:dyDescent="0.25">
      <c r="B106" s="14" t="s">
        <v>204</v>
      </c>
      <c r="C106" s="15" t="s">
        <v>125</v>
      </c>
      <c r="D106" s="16" t="s">
        <v>28</v>
      </c>
      <c r="E106" s="14">
        <v>4.056</v>
      </c>
      <c r="F106" s="17">
        <v>135.6</v>
      </c>
      <c r="G106" s="22">
        <f t="shared" si="3"/>
        <v>1095.6479999999999</v>
      </c>
      <c r="H106" s="17">
        <v>549.99</v>
      </c>
      <c r="I106" s="22">
        <f t="shared" si="4"/>
        <v>4443.9192000000003</v>
      </c>
      <c r="J106" s="24">
        <f t="shared" si="5"/>
        <v>2269.1509111605601</v>
      </c>
    </row>
    <row r="107" spans="2:10" ht="26.4" x14ac:dyDescent="0.25">
      <c r="B107" s="14" t="s">
        <v>205</v>
      </c>
      <c r="C107" s="15" t="s">
        <v>206</v>
      </c>
      <c r="D107" s="16" t="s">
        <v>21</v>
      </c>
      <c r="E107" s="14">
        <v>3.9889999999999999</v>
      </c>
      <c r="F107" s="17">
        <v>146.25</v>
      </c>
      <c r="G107" s="22">
        <f t="shared" si="3"/>
        <v>1181.7</v>
      </c>
      <c r="H107" s="17">
        <v>583.39</v>
      </c>
      <c r="I107" s="22">
        <f t="shared" si="4"/>
        <v>4713.7911999999997</v>
      </c>
      <c r="J107" s="24">
        <f t="shared" si="5"/>
        <v>2406.9527628901596</v>
      </c>
    </row>
    <row r="108" spans="2:10" ht="26.4" x14ac:dyDescent="0.25">
      <c r="B108" s="14" t="s">
        <v>207</v>
      </c>
      <c r="C108" s="15" t="s">
        <v>208</v>
      </c>
      <c r="D108" s="16" t="s">
        <v>63</v>
      </c>
      <c r="E108" s="14">
        <v>32</v>
      </c>
      <c r="F108" s="17">
        <v>28.24</v>
      </c>
      <c r="G108" s="22">
        <f t="shared" si="3"/>
        <v>228.17919999999998</v>
      </c>
      <c r="H108" s="17">
        <v>903.68</v>
      </c>
      <c r="I108" s="22">
        <f t="shared" si="4"/>
        <v>7301.7343999999994</v>
      </c>
      <c r="J108" s="24">
        <f t="shared" si="5"/>
        <v>3728.4065081139197</v>
      </c>
    </row>
    <row r="109" spans="2:10" ht="66" x14ac:dyDescent="0.25">
      <c r="B109" s="14" t="s">
        <v>209</v>
      </c>
      <c r="C109" s="15" t="s">
        <v>210</v>
      </c>
      <c r="D109" s="16" t="s">
        <v>128</v>
      </c>
      <c r="E109" s="14">
        <v>6.8680000000000003</v>
      </c>
      <c r="F109" s="17">
        <v>1310.8</v>
      </c>
      <c r="G109" s="22">
        <f t="shared" si="3"/>
        <v>10591.263999999999</v>
      </c>
      <c r="H109" s="17">
        <v>9002.57</v>
      </c>
      <c r="I109" s="22">
        <f t="shared" si="4"/>
        <v>72740.765599999999</v>
      </c>
      <c r="J109" s="24">
        <f t="shared" si="5"/>
        <v>37142.838812136077</v>
      </c>
    </row>
    <row r="110" spans="2:10" ht="79.2" x14ac:dyDescent="0.25">
      <c r="B110" s="14" t="s">
        <v>211</v>
      </c>
      <c r="C110" s="15" t="s">
        <v>212</v>
      </c>
      <c r="D110" s="16" t="s">
        <v>128</v>
      </c>
      <c r="E110" s="14">
        <v>1071.4000000000001</v>
      </c>
      <c r="F110" s="17">
        <v>299.5</v>
      </c>
      <c r="G110" s="22">
        <f t="shared" si="3"/>
        <v>2419.96</v>
      </c>
      <c r="H110" s="17">
        <v>320884.3</v>
      </c>
      <c r="I110" s="22">
        <f t="shared" si="4"/>
        <v>2592745.1439999999</v>
      </c>
      <c r="J110" s="24">
        <f t="shared" si="5"/>
        <v>1323905.710507679</v>
      </c>
    </row>
    <row r="111" spans="2:10" ht="66" x14ac:dyDescent="0.25">
      <c r="B111" s="14" t="s">
        <v>213</v>
      </c>
      <c r="C111" s="15" t="s">
        <v>214</v>
      </c>
      <c r="D111" s="16" t="s">
        <v>128</v>
      </c>
      <c r="E111" s="14">
        <v>385.334</v>
      </c>
      <c r="F111" s="17">
        <v>4058.98</v>
      </c>
      <c r="G111" s="22">
        <f t="shared" si="3"/>
        <v>32796.558400000002</v>
      </c>
      <c r="H111" s="17">
        <v>1564063</v>
      </c>
      <c r="I111" s="22">
        <f t="shared" si="4"/>
        <v>12637629.040000001</v>
      </c>
      <c r="J111" s="24">
        <f t="shared" si="5"/>
        <v>6453017.2940644724</v>
      </c>
    </row>
    <row r="112" spans="2:10" ht="66" x14ac:dyDescent="0.25">
      <c r="B112" s="14" t="s">
        <v>215</v>
      </c>
      <c r="C112" s="15" t="s">
        <v>216</v>
      </c>
      <c r="D112" s="16" t="s">
        <v>128</v>
      </c>
      <c r="E112" s="14">
        <v>109.35</v>
      </c>
      <c r="F112" s="17">
        <v>1261.96</v>
      </c>
      <c r="G112" s="22">
        <f t="shared" si="3"/>
        <v>10196.6368</v>
      </c>
      <c r="H112" s="17">
        <v>137995.32999999999</v>
      </c>
      <c r="I112" s="22">
        <f t="shared" si="4"/>
        <v>1115002.2663999998</v>
      </c>
      <c r="J112" s="24">
        <f t="shared" si="5"/>
        <v>569341.67676758149</v>
      </c>
    </row>
    <row r="113" spans="2:10" x14ac:dyDescent="0.25">
      <c r="B113" s="18" t="s">
        <v>217</v>
      </c>
      <c r="C113" s="19" t="s">
        <v>218</v>
      </c>
      <c r="D113" s="20"/>
      <c r="E113" s="18" t="s">
        <v>217</v>
      </c>
      <c r="F113" s="21"/>
      <c r="G113" s="21"/>
      <c r="H113" s="21"/>
      <c r="I113" s="23">
        <f>SUM(I12:I112)</f>
        <v>26558686.092800003</v>
      </c>
      <c r="J113" s="25">
        <f>SUM(J12:J112)</f>
        <v>13561377.701625273</v>
      </c>
    </row>
    <row r="114" spans="2:10" x14ac:dyDescent="0.25">
      <c r="B114" s="6"/>
      <c r="C114" s="4"/>
      <c r="D114" s="5"/>
      <c r="E114" s="6"/>
      <c r="F114" s="7"/>
      <c r="G114" s="7"/>
      <c r="H114" s="7"/>
      <c r="I114" s="7"/>
      <c r="J114" s="9"/>
    </row>
    <row r="116" spans="2:10" x14ac:dyDescent="0.25">
      <c r="B116" s="26" t="s">
        <v>221</v>
      </c>
      <c r="C116" s="27"/>
      <c r="D116" s="28"/>
    </row>
  </sheetData>
  <mergeCells count="11">
    <mergeCell ref="C1:I1"/>
    <mergeCell ref="B3:J3"/>
    <mergeCell ref="B10:J10"/>
    <mergeCell ref="B11:J11"/>
    <mergeCell ref="B6:B8"/>
    <mergeCell ref="C6:C8"/>
    <mergeCell ref="D6:D8"/>
    <mergeCell ref="E6:E8"/>
    <mergeCell ref="F6:G6"/>
    <mergeCell ref="J6:J8"/>
    <mergeCell ref="H6:I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2021-06-24T10:17:03Z</cp:lastPrinted>
  <dcterms:created xsi:type="dcterms:W3CDTF">2003-01-28T12:33:10Z</dcterms:created>
  <dcterms:modified xsi:type="dcterms:W3CDTF">2022-12-01T06:06:10Z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